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410" windowHeight="11010" activeTab="1"/>
  </bookViews>
  <sheets>
    <sheet name="таблица 1" sheetId="1" r:id="rId1"/>
    <sheet name="таблицы 2-11.3" sheetId="14" r:id="rId2"/>
    <sheet name="Лист1" sheetId="15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4" l="1"/>
  <c r="L118" i="14"/>
  <c r="L119" i="14"/>
  <c r="O122" i="14"/>
  <c r="R122" i="14"/>
  <c r="X122" i="14"/>
  <c r="AD122" i="14"/>
  <c r="AD16" i="1"/>
  <c r="AD17" i="1"/>
  <c r="AD27" i="1"/>
  <c r="AD15" i="1"/>
  <c r="AB16" i="1"/>
  <c r="AB17" i="1"/>
  <c r="AB27" i="1"/>
  <c r="AB15" i="1"/>
  <c r="Z16" i="1"/>
  <c r="Z27" i="1"/>
  <c r="Z15" i="1"/>
  <c r="U16" i="1"/>
  <c r="U17" i="1"/>
  <c r="U27" i="1"/>
  <c r="U15" i="1"/>
  <c r="T17" i="1"/>
  <c r="T27" i="1"/>
  <c r="N16" i="1"/>
  <c r="N17" i="1"/>
  <c r="N27" i="1"/>
  <c r="N15" i="1"/>
  <c r="K16" i="1"/>
  <c r="K17" i="1"/>
  <c r="K27" i="1"/>
  <c r="K15" i="1"/>
  <c r="J27" i="1"/>
  <c r="J16" i="1"/>
  <c r="J17" i="1"/>
  <c r="J15" i="1"/>
  <c r="L122" i="14" l="1"/>
  <c r="AI129" i="14"/>
  <c r="AG122" i="14"/>
  <c r="E28" i="1" l="1"/>
  <c r="F28" i="1"/>
  <c r="G28" i="1"/>
  <c r="H28" i="1"/>
  <c r="I28" i="1"/>
  <c r="L28" i="1"/>
  <c r="M28" i="1"/>
  <c r="P28" i="1"/>
  <c r="Q28" i="1"/>
  <c r="V28" i="1"/>
  <c r="W28" i="1"/>
  <c r="X28" i="1"/>
  <c r="Y28" i="1"/>
  <c r="AA28" i="1"/>
  <c r="AC28" i="1"/>
  <c r="AE28" i="1"/>
  <c r="AG28" i="1"/>
  <c r="D28" i="1"/>
  <c r="D30" i="1" l="1"/>
  <c r="D32" i="1"/>
  <c r="AG30" i="1"/>
  <c r="AG32" i="1"/>
  <c r="AE30" i="1"/>
  <c r="AE32" i="1"/>
  <c r="AA30" i="1"/>
  <c r="AA32" i="1"/>
  <c r="X32" i="1"/>
  <c r="X30" i="1"/>
  <c r="V32" i="1"/>
  <c r="V30" i="1"/>
  <c r="R32" i="1"/>
  <c r="R30" i="1"/>
  <c r="P32" i="1"/>
  <c r="P30" i="1"/>
  <c r="L32" i="1"/>
  <c r="L30" i="1"/>
  <c r="H32" i="1"/>
  <c r="H30" i="1"/>
  <c r="F32" i="1"/>
  <c r="F30" i="1"/>
  <c r="AH32" i="1"/>
  <c r="AH30" i="1"/>
  <c r="AF32" i="1"/>
  <c r="AF30" i="1"/>
  <c r="AC30" i="1"/>
  <c r="AC32" i="1"/>
  <c r="Y30" i="1"/>
  <c r="Y32" i="1"/>
  <c r="W30" i="1"/>
  <c r="W32" i="1"/>
  <c r="S30" i="1"/>
  <c r="S32" i="1"/>
  <c r="Q30" i="1"/>
  <c r="Q32" i="1"/>
  <c r="M30" i="1"/>
  <c r="M32" i="1"/>
  <c r="I30" i="1"/>
  <c r="I32" i="1"/>
  <c r="G30" i="1"/>
  <c r="G32" i="1"/>
  <c r="E30" i="1"/>
  <c r="N28" i="1"/>
  <c r="E32" i="1"/>
  <c r="AB28" i="1"/>
  <c r="U28" i="1"/>
  <c r="K28" i="1"/>
  <c r="J28" i="1"/>
  <c r="J32" i="1" l="1"/>
  <c r="J30" i="1"/>
  <c r="O30" i="1"/>
  <c r="O32" i="1"/>
  <c r="AB32" i="1"/>
  <c r="AB30" i="1"/>
  <c r="N32" i="1"/>
  <c r="N30" i="1"/>
  <c r="Z32" i="1"/>
  <c r="Z30" i="1"/>
  <c r="K30" i="1"/>
  <c r="K32" i="1"/>
  <c r="U30" i="1"/>
  <c r="U32" i="1"/>
  <c r="T32" i="1"/>
  <c r="T30" i="1"/>
  <c r="AD32" i="1"/>
  <c r="AD30" i="1"/>
</calcChain>
</file>

<file path=xl/sharedStrings.xml><?xml version="1.0" encoding="utf-8"?>
<sst xmlns="http://schemas.openxmlformats.org/spreadsheetml/2006/main" count="472" uniqueCount="304">
  <si>
    <t>Приложение к письму Минпрофобразования РС (Я)</t>
  </si>
  <si>
    <t>№</t>
  </si>
  <si>
    <t>Группы</t>
  </si>
  <si>
    <t>Контингент</t>
  </si>
  <si>
    <t>% качества</t>
  </si>
  <si>
    <t>% успев.</t>
  </si>
  <si>
    <t>% кач.</t>
  </si>
  <si>
    <t>Предвар.трудоустройство (чел)</t>
  </si>
  <si>
    <t>Всего</t>
  </si>
  <si>
    <t>По неуважительной  причине</t>
  </si>
  <si>
    <t>Пропуск  по неуваж.  Причине на 1 учащ.</t>
  </si>
  <si>
    <t>Бюджетные группы</t>
  </si>
  <si>
    <t>1.</t>
  </si>
  <si>
    <t>2.</t>
  </si>
  <si>
    <t>3.</t>
  </si>
  <si>
    <t>Внебюджетные группы</t>
  </si>
  <si>
    <t>2014-2015 у.г.</t>
  </si>
  <si>
    <t>2013-2014 у.г.</t>
  </si>
  <si>
    <t>Директор образовательного учреждения:_____________________________</t>
  </si>
  <si>
    <t>«____»____________2016 г.</t>
  </si>
  <si>
    <t>Примечание:  В таблицу включаются все учебные группы: бюджетные (очное, заочное), внебюджетные (очное, заочное)</t>
  </si>
  <si>
    <t>Программа обучения (специальность/профессия)</t>
  </si>
  <si>
    <t>на 30 июня</t>
  </si>
  <si>
    <t xml:space="preserve">/название образовательного учреждения/                        </t>
  </si>
  <si>
    <t>% успеваемости</t>
  </si>
  <si>
    <t>по болезни</t>
  </si>
  <si>
    <t>служба в рядах РА</t>
  </si>
  <si>
    <t>другое</t>
  </si>
  <si>
    <t xml:space="preserve">2. Информация о движении контингента обучающихся за 2015-2016 учебный год </t>
  </si>
  <si>
    <t>(период с 1 сентября 2015 по 30.06.2016 г.)</t>
  </si>
  <si>
    <t>№ группы Полное название Профессии Специальности</t>
  </si>
  <si>
    <t>курс</t>
  </si>
  <si>
    <t>прибыло всего</t>
  </si>
  <si>
    <t>в том числе</t>
  </si>
  <si>
    <t>отчислено всего</t>
  </si>
  <si>
    <t>выпуск 2016г.</t>
  </si>
  <si>
    <t>Численность обучающихся на 01.06.16 г.</t>
  </si>
  <si>
    <t>переведено из других ОУ</t>
  </si>
  <si>
    <t>восстановлено</t>
  </si>
  <si>
    <t>по плану приема</t>
  </si>
  <si>
    <t>Первод из другой группы ОУ</t>
  </si>
  <si>
    <t>Дополнительный прием</t>
  </si>
  <si>
    <t>по семейным обстоятельствам</t>
  </si>
  <si>
    <t>призыв в ярды РА</t>
  </si>
  <si>
    <t>за правонарушения</t>
  </si>
  <si>
    <t>за академическую неуспеваемость</t>
  </si>
  <si>
    <t>перевод в другие ОУ</t>
  </si>
  <si>
    <t>самовольно ушли</t>
  </si>
  <si>
    <t>перевод в другую группу ОУ</t>
  </si>
  <si>
    <t>по другим причинам</t>
  </si>
  <si>
    <t> Бюджетные группы</t>
  </si>
  <si>
    <t>Пропуски уч. занятий</t>
  </si>
  <si>
    <t>Численность обучающихся на 01.09.15 г.</t>
  </si>
  <si>
    <t>на 01 сентября</t>
  </si>
  <si>
    <t>3. Отчет о выполнении учебных планов и программ</t>
  </si>
  <si>
    <t>Уровень ПО</t>
  </si>
  <si>
    <t>Специальность</t>
  </si>
  <si>
    <t xml:space="preserve">№ группы </t>
  </si>
  <si>
    <t>Теоретическое  обучение</t>
  </si>
  <si>
    <t>Примечание*</t>
  </si>
  <si>
    <t>план</t>
  </si>
  <si>
    <t>факт</t>
  </si>
  <si>
    <t>* в примечании указать причины, в случае невыполнения учебных планов</t>
  </si>
  <si>
    <t>4. Сведения об итоговой государственной аттестации</t>
  </si>
  <si>
    <t>Специальность и профессия (по уровням ПО)</t>
  </si>
  <si>
    <t>Количество студентов</t>
  </si>
  <si>
    <t>Допущены к итоговой аттестации</t>
  </si>
  <si>
    <t>Результаты гос.экзаменов</t>
  </si>
  <si>
    <t>Результаты защиты проектов</t>
  </si>
  <si>
    <t>Дипломы об окончании СПО получили</t>
  </si>
  <si>
    <t>Очно</t>
  </si>
  <si>
    <t>Заочно</t>
  </si>
  <si>
    <t>В т.ч. дипломы с отл.</t>
  </si>
  <si>
    <t>В т.ч. повышен-ного уровня</t>
  </si>
  <si>
    <t>5. Поступление выпускников очной формы обучения в высшие учебные заведения</t>
  </si>
  <si>
    <t>Количество выпускников</t>
  </si>
  <si>
    <t>Наименование</t>
  </si>
  <si>
    <t>Форма обучения</t>
  </si>
  <si>
    <t>всего</t>
  </si>
  <si>
    <t>поступающих в ВУЗ</t>
  </si>
  <si>
    <t>высшего учебного заведения</t>
  </si>
  <si>
    <t>факультета</t>
  </si>
  <si>
    <t>6. Распределение выпускников очной формы обучения</t>
  </si>
  <si>
    <t>Всего выпускников</t>
  </si>
  <si>
    <t>Из них распределено по министерствам и ведомствам</t>
  </si>
  <si>
    <t>Итого по заявкам отраслевых министерств и ведомств</t>
  </si>
  <si>
    <t>В том числе</t>
  </si>
  <si>
    <t>Не трудоустроено</t>
  </si>
  <si>
    <t>Министерство здравоохранения</t>
  </si>
  <si>
    <t>Министерство архитектуры и строительного комплекса</t>
  </si>
  <si>
    <t>По целевым направлениям глав администраций МО</t>
  </si>
  <si>
    <t>По трудовым соглашениям предприятий других форм собственности</t>
  </si>
  <si>
    <t>7. Отчет о выполнении учебных планов и программ</t>
  </si>
  <si>
    <t>Группы (профессия)</t>
  </si>
  <si>
    <t>Практическое обучение</t>
  </si>
  <si>
    <t>8. Отчет по учебно-материальной базе</t>
  </si>
  <si>
    <t>Наименование кабинетов, лабораторий, мастерских</t>
  </si>
  <si>
    <t>Дата, номер приказа о паспортизации</t>
  </si>
  <si>
    <t>Количество созданных рабочих мест</t>
  </si>
  <si>
    <t>9. Отчет о выпуске водительских кадров, трактористов</t>
  </si>
  <si>
    <t>Группы, профессии</t>
  </si>
  <si>
    <t>Срок обучения, форма обучения, категория</t>
  </si>
  <si>
    <t>Всего обучались</t>
  </si>
  <si>
    <t>Из них выпуск</t>
  </si>
  <si>
    <t>Сдали экзамен в ГАИ, технадзор</t>
  </si>
  <si>
    <t>Кол-во получивших права</t>
  </si>
  <si>
    <t>Из них сдали теорию</t>
  </si>
  <si>
    <t>Из них сдали вождение</t>
  </si>
  <si>
    <t>10. Социальное партнерство</t>
  </si>
  <si>
    <t>Наличие договоров и соглашений с муниципальными образованиями, ведомствами, хозяйствующими субъектами</t>
  </si>
  <si>
    <t>Направления сотрудничества</t>
  </si>
  <si>
    <t>Сроки</t>
  </si>
  <si>
    <t>11.1. Информация о краткосрочных курсах</t>
  </si>
  <si>
    <t>Профессия, срок обучения</t>
  </si>
  <si>
    <t>2015 год</t>
  </si>
  <si>
    <t xml:space="preserve">2016 год     </t>
  </si>
  <si>
    <t>В том числе:</t>
  </si>
  <si>
    <t>За счет средств работо-дателей*</t>
  </si>
  <si>
    <t>За счет средств центра занятости населения</t>
  </si>
  <si>
    <t>За счет собственных средств</t>
  </si>
  <si>
    <t>Перечень предприятий,  работодателей</t>
  </si>
  <si>
    <t>Профессия</t>
  </si>
  <si>
    <t>Кол-во</t>
  </si>
  <si>
    <t>ВСЕГО</t>
  </si>
  <si>
    <t>11.3. Информация об осуществлении подготовки кадров из числа инвалидов и лиц с ограниченными возможностями</t>
  </si>
  <si>
    <t>Специальность, срок обучения</t>
  </si>
  <si>
    <t>Курс обучения</t>
  </si>
  <si>
    <t>Кол-во обучающихся</t>
  </si>
  <si>
    <t>Выпущено</t>
  </si>
  <si>
    <t>Из них инвалидов</t>
  </si>
  <si>
    <t>ПМ</t>
  </si>
  <si>
    <t>ОГСЭ</t>
  </si>
  <si>
    <t>ЕН</t>
  </si>
  <si>
    <t>ОП</t>
  </si>
  <si>
    <t>Циклы</t>
  </si>
  <si>
    <t>МДК</t>
  </si>
  <si>
    <t>УП</t>
  </si>
  <si>
    <t>ПП</t>
  </si>
  <si>
    <t>Количество неуспевающих</t>
  </si>
  <si>
    <t>Выпуск (ГИА)</t>
  </si>
  <si>
    <t>Количество неаттестованных</t>
  </si>
  <si>
    <t>ВПД - вид профессиональной деятельности</t>
  </si>
  <si>
    <t>Оценка освоения компетенций</t>
  </si>
  <si>
    <t>Количество освоивших все ВПД</t>
  </si>
  <si>
    <t>% освоивших все ВПД</t>
  </si>
  <si>
    <t>% неосвоивших все ВПД</t>
  </si>
  <si>
    <t>Оценка уровня освоения дисциплин</t>
  </si>
  <si>
    <t>Количество освоивших на "отлично"</t>
  </si>
  <si>
    <t>Количество освоивших на "хорошо"</t>
  </si>
  <si>
    <t>Количество сдавших на "5"</t>
  </si>
  <si>
    <t>Количество сдавших на "4"</t>
  </si>
  <si>
    <t>Количество не сдавших</t>
  </si>
  <si>
    <t>Выпуск всего (Получили  дипломы)</t>
  </si>
  <si>
    <t>% сдавших ГИА</t>
  </si>
  <si>
    <t>Диплом с отличием (количество)</t>
  </si>
  <si>
    <t>справки</t>
  </si>
  <si>
    <t>% получивших дипломы</t>
  </si>
  <si>
    <t>Получили свидетельства (кол.)</t>
  </si>
  <si>
    <t>% получивших дипломы с отличием</t>
  </si>
  <si>
    <t>% получивших свидетельства</t>
  </si>
  <si>
    <t>Всего за 2015-2016 г.</t>
  </si>
  <si>
    <t>% к т.г.</t>
  </si>
  <si>
    <t>Министерство образования РС(Я)</t>
  </si>
  <si>
    <t>Министерство культуры РС(Я)</t>
  </si>
  <si>
    <t>Министерство финансов РС(Я)</t>
  </si>
  <si>
    <t>Министерство охраны природы РС(Я)</t>
  </si>
  <si>
    <t>Министерство труда и социального развития РС(Я)</t>
  </si>
  <si>
    <t>Министерство спорта РС(Я)</t>
  </si>
  <si>
    <t>Министерство сельского хозяйства РС(Я)</t>
  </si>
  <si>
    <t>Министерство связи и информационных технологий РС(Я)</t>
  </si>
  <si>
    <t>Министерство промышленности РС(Я)</t>
  </si>
  <si>
    <t>Министерство предпринимательства РС(Я)</t>
  </si>
  <si>
    <t>Министерство дорожного хозяйства РС(Я)</t>
  </si>
  <si>
    <t>Департамент по архивному делу РС(Я)</t>
  </si>
  <si>
    <t>Департамент охотничьего хозяйства РС(Я)</t>
  </si>
  <si>
    <t>Департамент ветеринарии РС(Я)</t>
  </si>
  <si>
    <t>Департамент по лесным отношениям РС(Я)</t>
  </si>
  <si>
    <t>Департамент занятости РС(Я)</t>
  </si>
  <si>
    <t>Государственный комитет по делам Арктики</t>
  </si>
  <si>
    <t>Гос.комитет по геологии и недропользованию</t>
  </si>
  <si>
    <t>Государдственная противопожарная служба РС(Я)</t>
  </si>
  <si>
    <t>ГОС.ком.РС(Я) по инновац.политике и науке</t>
  </si>
  <si>
    <t>Минпрофобр РС(Я)</t>
  </si>
  <si>
    <t xml:space="preserve">11.2. Информация о профессиональной подготовке рабочих кадров по заявке производственных предприятий </t>
  </si>
  <si>
    <t>(за счет средств работодателей) за 2015г. и 2016г.</t>
  </si>
  <si>
    <t>Из них трудоустроено</t>
  </si>
  <si>
    <t xml:space="preserve">Преподавание в начальных классах грУ-15 </t>
  </si>
  <si>
    <r>
      <t>Технология производства и переработки с/х продукции</t>
    </r>
    <r>
      <rPr>
        <sz val="10"/>
        <color theme="1"/>
        <rFont val="Times New Roman"/>
        <family val="1"/>
        <charset val="204"/>
      </rPr>
      <t>Т-13</t>
    </r>
  </si>
  <si>
    <t>Технология производства и переработки с/х продукции</t>
  </si>
  <si>
    <r>
      <t xml:space="preserve">Подземная разработка месторождений полезных ископаемых </t>
    </r>
    <r>
      <rPr>
        <sz val="10"/>
        <color theme="1"/>
        <rFont val="Times New Roman"/>
        <family val="1"/>
        <charset val="204"/>
      </rPr>
      <t>ГД-14</t>
    </r>
  </si>
  <si>
    <r>
      <t>Педагогика дополнительного образования</t>
    </r>
    <r>
      <rPr>
        <sz val="10"/>
        <color theme="1"/>
        <rFont val="Times New Roman"/>
        <family val="1"/>
        <charset val="204"/>
      </rPr>
      <t xml:space="preserve"> </t>
    </r>
  </si>
  <si>
    <t>П-14  2курс</t>
  </si>
  <si>
    <t>У-15  1курс</t>
  </si>
  <si>
    <t>Т-13  3 курс</t>
  </si>
  <si>
    <t>Т-14  2 курс</t>
  </si>
  <si>
    <t>ГД-14  2 курс</t>
  </si>
  <si>
    <t>ГД-15  1 курс</t>
  </si>
  <si>
    <t xml:space="preserve">Т-15 1 курс </t>
  </si>
  <si>
    <t>АМ-15</t>
  </si>
  <si>
    <t>Автомеханик</t>
  </si>
  <si>
    <t>Оленевод-механизатор</t>
  </si>
  <si>
    <t>ОМ-14 2 курс</t>
  </si>
  <si>
    <t>ОМ-15</t>
  </si>
  <si>
    <t>О-15</t>
  </si>
  <si>
    <t>Ю-13 3 курс</t>
  </si>
  <si>
    <t>Право и организация социального обеспечения</t>
  </si>
  <si>
    <t>2 курс</t>
  </si>
  <si>
    <t>П-14 Педагогика дополнительного образования (очное)</t>
  </si>
  <si>
    <t>У-15 Преподавание в начальных классах (очное)</t>
  </si>
  <si>
    <t>1 курс</t>
  </si>
  <si>
    <t>Т-13 Технология производства и переработки с/х продукции (очное)</t>
  </si>
  <si>
    <t>3 курс</t>
  </si>
  <si>
    <t>6+2ак.отпуск</t>
  </si>
  <si>
    <t>Т-14 Технология производства и переработки с/х продукции (очное)</t>
  </si>
  <si>
    <t>7+3ак.отпуск</t>
  </si>
  <si>
    <t>Т-15 Технология производства и переработки с/х продукции (заочное)</t>
  </si>
  <si>
    <t>12+1ак.отпуск</t>
  </si>
  <si>
    <t>ГД-14 Подземная разработка месторождений полезных ископаемых</t>
  </si>
  <si>
    <t>ГД-15 Подземная разработка месторождений полезных ископаемых</t>
  </si>
  <si>
    <t>АМ-15 Автомеханик</t>
  </si>
  <si>
    <t>10 мес.обучения</t>
  </si>
  <si>
    <t>ОМ-15 Оленевод-механизатор</t>
  </si>
  <si>
    <t>ОМ-14 Оленевод-механизатор</t>
  </si>
  <si>
    <t>О-15 Оленевод-механизатор</t>
  </si>
  <si>
    <t>Ю-13 Право и организация социального обеспечения</t>
  </si>
  <si>
    <t>10+2 ак.отпуск</t>
  </si>
  <si>
    <t>ИТОГО</t>
  </si>
  <si>
    <t>149 в том числе 8 ак.отп.</t>
  </si>
  <si>
    <t>Теоретическое обучение</t>
  </si>
  <si>
    <t>Производственное обучение</t>
  </si>
  <si>
    <t>П-14</t>
  </si>
  <si>
    <t>3. Отчет о выполнении учебных планов и программ</t>
  </si>
  <si>
    <t>№ группы</t>
  </si>
  <si>
    <t>Педагогика дополнительног образования</t>
  </si>
  <si>
    <t>Ю-13</t>
  </si>
  <si>
    <t>Т-13</t>
  </si>
  <si>
    <t>Т-14</t>
  </si>
  <si>
    <t>Т-15</t>
  </si>
  <si>
    <t>заочная форма обучения</t>
  </si>
  <si>
    <t>ГД-14</t>
  </si>
  <si>
    <t>Подземная разработка месторождений полезных ископаемых</t>
  </si>
  <si>
    <t>ГД-15</t>
  </si>
  <si>
    <t>Преподавание в начальных классах</t>
  </si>
  <si>
    <t>У-15</t>
  </si>
  <si>
    <t>ОМ-14</t>
  </si>
  <si>
    <t>Примечание: В таблицу включаются все учебные группы: бюджетные (очное, заочное), внебюджетные (очные, заочное)</t>
  </si>
  <si>
    <t>*в примечании указать причины, в случае невыполнения учебных планов</t>
  </si>
  <si>
    <t>Вывод: в выполнении учебных планов за отчетный перниод нет расхождений.</t>
  </si>
  <si>
    <t>"Право организация социального обеспечения"</t>
  </si>
  <si>
    <t>"Технология производства и переработки сельскохозяйственной продукции"</t>
  </si>
  <si>
    <t>"Автомеханик"</t>
  </si>
  <si>
    <t>Оленевод</t>
  </si>
  <si>
    <t>ЯГСХА</t>
  </si>
  <si>
    <t>очно</t>
  </si>
  <si>
    <t>другие…</t>
  </si>
  <si>
    <t>Министерство ЖКХ и энергетики</t>
  </si>
  <si>
    <t>Администрация МР "Нижнеколымский район"</t>
  </si>
  <si>
    <t>Скоординированные действия в организации и совершенствовании образовательного процесса в подготовке специалистов с начальным и средним профессиональным образованием</t>
  </si>
  <si>
    <t>срок действия договора с 1 сентября 2012г.по 1 сентября 2017г.</t>
  </si>
  <si>
    <t>МКУ «Управление сельского хозяйства»</t>
  </si>
  <si>
    <t>Срок действия договора с 1 сентября 2012г.</t>
  </si>
  <si>
    <t>ГУ Управление (отдел) Пенсионного Фонда РФ в Нижнеколымском районе</t>
  </si>
  <si>
    <t>Совместная деятельность по организации процесса учебной и производственной практик</t>
  </si>
  <si>
    <t>Срок действия договора с 1 сентября 2012г. По 1 сентября 2017г.</t>
  </si>
  <si>
    <t>ГКУ РС(Я) «Нижнеколымское управление социальной защиты населения и труда при Министерстве труда и социального развития»</t>
  </si>
  <si>
    <t>МКОУ ДОД «Центр научно-технического творчества»</t>
  </si>
  <si>
    <t>Срок действия договора с 14 июня 2014г. По 30 июня 2019г.</t>
  </si>
  <si>
    <t>Нижнеколымский РЭС ОАО «Сахаэнерго»</t>
  </si>
  <si>
    <t>Нижнеколымский участок Колымского филиала ГУП ЖКХ РС(Я) пос. Черский.</t>
  </si>
  <si>
    <t>СПК КРО «Турваургин»</t>
  </si>
  <si>
    <t>СПК КРО КМНС «Тэвр»</t>
  </si>
  <si>
    <t>МКОУ «Черская начальная общеобразовательная школа»</t>
  </si>
  <si>
    <t>01 июня 2016г. По 01 июля 2019г.</t>
  </si>
  <si>
    <t>Оператор ЭВМ</t>
  </si>
  <si>
    <t>Водитель ТС</t>
  </si>
  <si>
    <t>слесарь-сантехник</t>
  </si>
  <si>
    <t>4.</t>
  </si>
  <si>
    <t>Судоводитель</t>
  </si>
  <si>
    <t>10 месяцев</t>
  </si>
  <si>
    <t>О-15 Оленевод</t>
  </si>
  <si>
    <t>2- поступление в ВУЗ, 2- отпуск по уходу за ребенком</t>
  </si>
  <si>
    <t>СПО ППССЗ</t>
  </si>
  <si>
    <t>СПО ППКРС</t>
  </si>
  <si>
    <t>О-15     Оленевод-механизатор</t>
  </si>
  <si>
    <t>10 месяцев, очное, Категория "В","С"</t>
  </si>
  <si>
    <t>10 месяцев, очное, водитель снегохода</t>
  </si>
  <si>
    <t>Экзамен в ГАИ выпускники не сдавали т.к. инспектор ГИБДД находится в отпуске. Сдача экзаменов в ГИБДД перенесен на осень. На водителя снегохода сдают экзамены в г.якутске по приезу в Якутск, т.к. гостехнадзор в районы не выезжают</t>
  </si>
  <si>
    <t>1. Итоги учебной работы ГБПОУ РС(Я) "Арктический колледж народов Севера" за 2015 – 2016 у.г.</t>
  </si>
  <si>
    <t>от «20»  мая  2016 года № 01-14/2756</t>
  </si>
  <si>
    <t xml:space="preserve">гуманитарных и социально-экономических дисциплин, педагогики и психологии, безопасности жизнедеятельности, теории и методики дополнительного образования в области социально-педагогической деятельности, анатомии, физиологии и гигиены,информатики и информационно-коммуникационных технологий, спортивный зал (малый, тренажерный), спортивный зал (большой, игровой) </t>
  </si>
  <si>
    <t xml:space="preserve">Кабинеты № 2, 3, 5, 6, Мастерская «Технологии народных промыслов, ДПИ»
Мастерская «Технологии народных промыслов, ДПИ"
</t>
  </si>
  <si>
    <t xml:space="preserve">Кабинеты № 8, 12, 15, 3 Слесарно-сборочная по ремонту оборудования
Слесарно-сборочная по ремонту оборудования
</t>
  </si>
  <si>
    <t>Кабинеты № 2, 3, 5, 6, 10</t>
  </si>
  <si>
    <t>Кабинеты № 2, 3, 5, 6, 10, 4, 13 Цех АЦДО«Товароведение производственных товаров, Технического оснащения и организации рабочего места»</t>
  </si>
  <si>
    <t>Кабинеты № 3, 5, 11, 12, 15 Лаборатория  электротехнических материалов  №16 ( ООО ОАО Энергетики и электрификации «Чукотэнерго» «Северные электрические сети» г. Билибино, ул. Геологов 1а.  Подстанция Черский</t>
  </si>
  <si>
    <t xml:space="preserve">Кабинеты № 2, 3, 5, 4, 12, </t>
  </si>
  <si>
    <t xml:space="preserve">Санитарные  паспорта, выданы Управлением федеральной службы по надзору и сфере защиты прав потребителей и благополучия человека РС (Я) в Нижнеколымском районе № 14.29.01. 000. М000231. 06.07 от 30.06.2007 г.
Стандарт безопасности по условиям труда, аттестации рабочих мест зеленомысского участка электросетей филиала ОА«Чукотэнерго» «Северные электрические сети». Том 1 от 06.06.2009 г. ОАО Энергетический институт им. Крыжиновского (ЭИ НИИ)
</t>
  </si>
  <si>
    <t>Санитарные  паспорта, выданы Управлением федеральной службы по надзору и сфере защиты прав потребителей и благополучия человека РС (Я) в Нижнеколымском районе № 14.29.01. 000. М000231. 06.07 от 30.06.2007 г.</t>
  </si>
  <si>
    <t>% успев.,  % кач</t>
  </si>
  <si>
    <t>92    46</t>
  </si>
  <si>
    <t>100    60</t>
  </si>
  <si>
    <t>100    100</t>
  </si>
  <si>
    <t xml:space="preserve">                1 студент специальности "Право и организация социального обеспечения " не явилась на гос.экзамены.</t>
  </si>
  <si>
    <t>Педагогика дополнительного 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</si>
</sst>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textRotation="90" wrapText="1"/>
    </xf>
    <xf numFmtId="0" fontId="3" fillId="0" borderId="1" xfId="0" applyFont="1" applyBorder="1" applyAlignment="1">
      <alignment horizontal="left" vertical="center" textRotation="90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top" wrapText="1"/>
    </xf>
    <xf numFmtId="0" fontId="3" fillId="0" borderId="8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1" xfId="0" applyFont="1" applyBorder="1"/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1" xfId="0" applyFont="1" applyBorder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0" xfId="0" applyFont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4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10" fillId="0" borderId="0" xfId="0" applyFont="1"/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11" xfId="0" applyFont="1" applyBorder="1" applyAlignment="1"/>
    <xf numFmtId="0" fontId="3" fillId="0" borderId="13" xfId="0" applyFont="1" applyBorder="1" applyAlignment="1"/>
    <xf numFmtId="0" fontId="3" fillId="0" borderId="12" xfId="0" applyFont="1" applyBorder="1" applyAlignment="1"/>
    <xf numFmtId="0" fontId="0" fillId="0" borderId="14" xfId="0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/>
    <xf numFmtId="0" fontId="4" fillId="0" borderId="13" xfId="0" applyFont="1" applyBorder="1"/>
    <xf numFmtId="0" fontId="4" fillId="0" borderId="12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/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4" fillId="0" borderId="11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9"/>
  <sheetViews>
    <sheetView topLeftCell="A19" zoomScale="80" zoomScaleNormal="80" workbookViewId="0">
      <selection activeCell="AJ26" sqref="AJ26"/>
    </sheetView>
  </sheetViews>
  <sheetFormatPr defaultColWidth="9.140625" defaultRowHeight="15.75" x14ac:dyDescent="0.25"/>
  <cols>
    <col min="1" max="1" width="3.5703125" style="2" customWidth="1"/>
    <col min="2" max="2" width="9.140625" style="2"/>
    <col min="3" max="3" width="16.85546875" style="2" customWidth="1"/>
    <col min="4" max="4" width="6.42578125" style="2" customWidth="1"/>
    <col min="5" max="5" width="6" style="2" customWidth="1"/>
    <col min="6" max="11" width="6.140625" style="2" customWidth="1"/>
    <col min="12" max="12" width="6.28515625" style="2" customWidth="1"/>
    <col min="13" max="13" width="6.85546875" style="2" customWidth="1"/>
    <col min="14" max="15" width="5.85546875" style="2" customWidth="1"/>
    <col min="16" max="16" width="4.140625" style="2" customWidth="1"/>
    <col min="17" max="18" width="4.5703125" style="2" customWidth="1"/>
    <col min="19" max="19" width="5.5703125" style="2" customWidth="1"/>
    <col min="20" max="20" width="4.140625" style="2" customWidth="1"/>
    <col min="21" max="21" width="4.5703125" style="2" customWidth="1"/>
    <col min="22" max="22" width="4.85546875" style="2" customWidth="1"/>
    <col min="23" max="23" width="5.42578125" style="2" customWidth="1"/>
    <col min="24" max="24" width="4.42578125" style="2" customWidth="1"/>
    <col min="25" max="26" width="5.85546875" style="2" customWidth="1"/>
    <col min="27" max="27" width="4.28515625" style="2" customWidth="1"/>
    <col min="28" max="28" width="6.140625" style="2" customWidth="1"/>
    <col min="29" max="30" width="5.5703125" style="2" customWidth="1"/>
    <col min="31" max="31" width="6" style="2" customWidth="1"/>
    <col min="32" max="32" width="5.28515625" style="2" customWidth="1"/>
    <col min="33" max="33" width="6" style="2" customWidth="1"/>
    <col min="34" max="34" width="6.42578125" style="2" customWidth="1"/>
    <col min="35" max="16384" width="9.140625" style="2"/>
  </cols>
  <sheetData>
    <row r="1" spans="1:34" x14ac:dyDescent="0.25">
      <c r="A1" s="1"/>
      <c r="U1" s="2" t="s">
        <v>0</v>
      </c>
    </row>
    <row r="2" spans="1:34" x14ac:dyDescent="0.25">
      <c r="U2" s="2" t="s">
        <v>288</v>
      </c>
    </row>
    <row r="3" spans="1:34" x14ac:dyDescent="0.25">
      <c r="A3" s="1"/>
    </row>
    <row r="4" spans="1:34" x14ac:dyDescent="0.25">
      <c r="A4" s="118" t="s">
        <v>287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</row>
    <row r="5" spans="1:34" x14ac:dyDescent="0.25">
      <c r="A5" s="122" t="s">
        <v>23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</row>
    <row r="6" spans="1:34" ht="15.75" customHeight="1" x14ac:dyDescent="0.25">
      <c r="A6" s="113" t="s">
        <v>1</v>
      </c>
      <c r="B6" s="113" t="s">
        <v>2</v>
      </c>
      <c r="C6" s="113" t="s">
        <v>21</v>
      </c>
      <c r="D6" s="91" t="s">
        <v>3</v>
      </c>
      <c r="E6" s="93"/>
      <c r="F6" s="103" t="s">
        <v>146</v>
      </c>
      <c r="G6" s="104"/>
      <c r="H6" s="104"/>
      <c r="I6" s="104"/>
      <c r="J6" s="104"/>
      <c r="K6" s="105"/>
      <c r="L6" s="103" t="s">
        <v>142</v>
      </c>
      <c r="M6" s="104"/>
      <c r="N6" s="104"/>
      <c r="O6" s="105"/>
      <c r="P6" s="91" t="s">
        <v>139</v>
      </c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3"/>
      <c r="AF6" s="91" t="s">
        <v>51</v>
      </c>
      <c r="AG6" s="92"/>
      <c r="AH6" s="93"/>
    </row>
    <row r="7" spans="1:34" ht="7.5" customHeight="1" x14ac:dyDescent="0.25">
      <c r="A7" s="113"/>
      <c r="B7" s="113"/>
      <c r="C7" s="113"/>
      <c r="D7" s="94"/>
      <c r="E7" s="96"/>
      <c r="F7" s="106"/>
      <c r="G7" s="107"/>
      <c r="H7" s="107"/>
      <c r="I7" s="107"/>
      <c r="J7" s="107"/>
      <c r="K7" s="108"/>
      <c r="L7" s="106"/>
      <c r="M7" s="107"/>
      <c r="N7" s="107"/>
      <c r="O7" s="108"/>
      <c r="P7" s="94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6"/>
      <c r="AF7" s="94"/>
      <c r="AG7" s="95"/>
      <c r="AH7" s="96"/>
    </row>
    <row r="8" spans="1:34" ht="13.5" customHeight="1" x14ac:dyDescent="0.25">
      <c r="A8" s="113"/>
      <c r="B8" s="113"/>
      <c r="C8" s="113"/>
      <c r="D8" s="97"/>
      <c r="E8" s="99"/>
      <c r="F8" s="109"/>
      <c r="G8" s="110"/>
      <c r="H8" s="110"/>
      <c r="I8" s="110"/>
      <c r="J8" s="110"/>
      <c r="K8" s="111"/>
      <c r="L8" s="109"/>
      <c r="M8" s="110"/>
      <c r="N8" s="110"/>
      <c r="O8" s="111"/>
      <c r="P8" s="97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9"/>
      <c r="AF8" s="97"/>
      <c r="AG8" s="98"/>
      <c r="AH8" s="99"/>
    </row>
    <row r="9" spans="1:34" ht="28.5" customHeight="1" x14ac:dyDescent="0.25">
      <c r="A9" s="113"/>
      <c r="B9" s="113"/>
      <c r="C9" s="113"/>
      <c r="D9" s="112" t="s">
        <v>53</v>
      </c>
      <c r="E9" s="114" t="s">
        <v>22</v>
      </c>
      <c r="F9" s="100" t="s">
        <v>147</v>
      </c>
      <c r="G9" s="100" t="s">
        <v>148</v>
      </c>
      <c r="H9" s="100" t="s">
        <v>138</v>
      </c>
      <c r="I9" s="100" t="s">
        <v>140</v>
      </c>
      <c r="J9" s="100" t="s">
        <v>24</v>
      </c>
      <c r="K9" s="100" t="s">
        <v>4</v>
      </c>
      <c r="L9" s="100" t="s">
        <v>143</v>
      </c>
      <c r="M9" s="100" t="s">
        <v>140</v>
      </c>
      <c r="N9" s="100" t="s">
        <v>144</v>
      </c>
      <c r="O9" s="100" t="s">
        <v>145</v>
      </c>
      <c r="P9" s="100" t="s">
        <v>149</v>
      </c>
      <c r="Q9" s="100" t="s">
        <v>150</v>
      </c>
      <c r="R9" s="100" t="s">
        <v>151</v>
      </c>
      <c r="S9" s="100" t="s">
        <v>140</v>
      </c>
      <c r="T9" s="100" t="s">
        <v>153</v>
      </c>
      <c r="U9" s="100" t="s">
        <v>4</v>
      </c>
      <c r="V9" s="119" t="s">
        <v>155</v>
      </c>
      <c r="W9" s="120"/>
      <c r="X9" s="121"/>
      <c r="Y9" s="112" t="s">
        <v>152</v>
      </c>
      <c r="Z9" s="112" t="s">
        <v>156</v>
      </c>
      <c r="AA9" s="100" t="s">
        <v>154</v>
      </c>
      <c r="AB9" s="112" t="s">
        <v>158</v>
      </c>
      <c r="AC9" s="112" t="s">
        <v>157</v>
      </c>
      <c r="AD9" s="112" t="s">
        <v>159</v>
      </c>
      <c r="AE9" s="112" t="s">
        <v>7</v>
      </c>
      <c r="AF9" s="112" t="s">
        <v>8</v>
      </c>
      <c r="AG9" s="112" t="s">
        <v>9</v>
      </c>
      <c r="AH9" s="112" t="s">
        <v>10</v>
      </c>
    </row>
    <row r="10" spans="1:34" x14ac:dyDescent="0.25">
      <c r="A10" s="113"/>
      <c r="B10" s="113"/>
      <c r="C10" s="113"/>
      <c r="D10" s="112"/>
      <c r="E10" s="114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0" t="s">
        <v>25</v>
      </c>
      <c r="W10" s="100" t="s">
        <v>26</v>
      </c>
      <c r="X10" s="100" t="s">
        <v>27</v>
      </c>
      <c r="Y10" s="112"/>
      <c r="Z10" s="112"/>
      <c r="AA10" s="101"/>
      <c r="AB10" s="112"/>
      <c r="AC10" s="112"/>
      <c r="AD10" s="112"/>
      <c r="AE10" s="112"/>
      <c r="AF10" s="112"/>
      <c r="AG10" s="112"/>
      <c r="AH10" s="112"/>
    </row>
    <row r="11" spans="1:34" ht="15.75" customHeight="1" x14ac:dyDescent="0.25">
      <c r="A11" s="113"/>
      <c r="B11" s="113"/>
      <c r="C11" s="113"/>
      <c r="D11" s="112"/>
      <c r="E11" s="114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12"/>
      <c r="Z11" s="112"/>
      <c r="AA11" s="101"/>
      <c r="AB11" s="112"/>
      <c r="AC11" s="112"/>
      <c r="AD11" s="112"/>
      <c r="AE11" s="112"/>
      <c r="AF11" s="112"/>
      <c r="AG11" s="112"/>
      <c r="AH11" s="112"/>
    </row>
    <row r="12" spans="1:34" x14ac:dyDescent="0.25">
      <c r="A12" s="113"/>
      <c r="B12" s="113"/>
      <c r="C12" s="113"/>
      <c r="D12" s="112"/>
      <c r="E12" s="114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12"/>
      <c r="Z12" s="112"/>
      <c r="AA12" s="101"/>
      <c r="AB12" s="112"/>
      <c r="AC12" s="112"/>
      <c r="AD12" s="112"/>
      <c r="AE12" s="112"/>
      <c r="AF12" s="112"/>
      <c r="AG12" s="112"/>
      <c r="AH12" s="112"/>
    </row>
    <row r="13" spans="1:34" ht="109.5" customHeight="1" x14ac:dyDescent="0.25">
      <c r="A13" s="113"/>
      <c r="B13" s="113"/>
      <c r="C13" s="113"/>
      <c r="D13" s="112"/>
      <c r="E13" s="114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12"/>
      <c r="Z13" s="112"/>
      <c r="AA13" s="102"/>
      <c r="AB13" s="112"/>
      <c r="AC13" s="112"/>
      <c r="AD13" s="112"/>
      <c r="AE13" s="112"/>
      <c r="AF13" s="112"/>
      <c r="AG13" s="112"/>
      <c r="AH13" s="112"/>
    </row>
    <row r="14" spans="1:34" ht="15.75" customHeight="1" thickBot="1" x14ac:dyDescent="0.3">
      <c r="B14" s="25" t="s">
        <v>11</v>
      </c>
      <c r="C14" s="24"/>
      <c r="D14" s="10"/>
      <c r="E14" s="2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9"/>
      <c r="V14" s="9"/>
      <c r="W14" s="10"/>
      <c r="X14" s="9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33.75" x14ac:dyDescent="0.25">
      <c r="A15" s="5" t="s">
        <v>12</v>
      </c>
      <c r="B15" s="5" t="s">
        <v>191</v>
      </c>
      <c r="C15" s="29" t="s">
        <v>190</v>
      </c>
      <c r="D15" s="10">
        <v>14</v>
      </c>
      <c r="E15" s="26">
        <v>16</v>
      </c>
      <c r="F15" s="10">
        <v>1</v>
      </c>
      <c r="G15" s="10">
        <v>3</v>
      </c>
      <c r="H15" s="10">
        <v>3</v>
      </c>
      <c r="I15" s="10">
        <v>0</v>
      </c>
      <c r="J15" s="10">
        <f>IF(E15=0,0,(E15-H15)*100/E15)</f>
        <v>81.25</v>
      </c>
      <c r="K15" s="10">
        <f>IF(E15=0,0,(F15+G15)*100/E15)</f>
        <v>25</v>
      </c>
      <c r="L15" s="10">
        <v>13</v>
      </c>
      <c r="M15" s="10">
        <v>3</v>
      </c>
      <c r="N15" s="10">
        <f>IF(E15=0,0,L15*100/E15)</f>
        <v>81.25</v>
      </c>
      <c r="O15" s="27">
        <v>18.7</v>
      </c>
      <c r="P15" s="10"/>
      <c r="Q15" s="10"/>
      <c r="R15" s="10"/>
      <c r="S15" s="10"/>
      <c r="T15" s="10">
        <v>0</v>
      </c>
      <c r="U15" s="10">
        <f>IF(E15=0,0,(P15+Q15)*100/E15)</f>
        <v>0</v>
      </c>
      <c r="V15" s="10"/>
      <c r="W15" s="10"/>
      <c r="X15" s="10"/>
      <c r="Y15" s="10"/>
      <c r="Z15" s="10">
        <f>IF(E15=0,0,Y15*100/E15)</f>
        <v>0</v>
      </c>
      <c r="AA15" s="10"/>
      <c r="AB15" s="10">
        <f>IF(E15=0,0,AA15*100/E15)</f>
        <v>0</v>
      </c>
      <c r="AC15" s="10"/>
      <c r="AD15" s="10">
        <f>IF(E15=0,0,AC15*100/E15)</f>
        <v>0</v>
      </c>
      <c r="AE15" s="10"/>
      <c r="AF15" s="10">
        <v>164</v>
      </c>
      <c r="AG15" s="10">
        <v>102</v>
      </c>
      <c r="AH15" s="10">
        <v>6</v>
      </c>
    </row>
    <row r="16" spans="1:34" ht="35.25" thickBot="1" x14ac:dyDescent="0.3">
      <c r="A16" s="5" t="s">
        <v>13</v>
      </c>
      <c r="B16" s="31" t="s">
        <v>192</v>
      </c>
      <c r="C16" s="33" t="s">
        <v>186</v>
      </c>
      <c r="D16" s="22">
        <v>18</v>
      </c>
      <c r="E16" s="26">
        <v>15</v>
      </c>
      <c r="F16" s="10">
        <v>0</v>
      </c>
      <c r="G16" s="10">
        <v>3</v>
      </c>
      <c r="H16" s="10">
        <v>2</v>
      </c>
      <c r="I16" s="10">
        <v>0</v>
      </c>
      <c r="J16" s="10">
        <f t="shared" ref="J16:J17" si="0">IF(E16=0,0,(E16-H16)*100/E16)</f>
        <v>86.666666666666671</v>
      </c>
      <c r="K16" s="10">
        <f t="shared" ref="K16:K28" si="1">IF(E16=0,0,(F16+G16)*100/E16)</f>
        <v>20</v>
      </c>
      <c r="L16" s="10">
        <v>12</v>
      </c>
      <c r="M16" s="10">
        <v>2</v>
      </c>
      <c r="N16" s="10">
        <f t="shared" ref="N16:N28" si="2">IF(E16=0,0,L16*100/E16)</f>
        <v>80</v>
      </c>
      <c r="O16" s="27">
        <v>20</v>
      </c>
      <c r="P16" s="10"/>
      <c r="Q16" s="10"/>
      <c r="R16" s="10"/>
      <c r="S16" s="10"/>
      <c r="T16" s="10">
        <v>0</v>
      </c>
      <c r="U16" s="10">
        <f t="shared" ref="U16:U28" si="3">IF(E16=0,0,(P16+Q16)*100/E16)</f>
        <v>0</v>
      </c>
      <c r="V16" s="10"/>
      <c r="W16" s="10"/>
      <c r="X16" s="10"/>
      <c r="Y16" s="10"/>
      <c r="Z16" s="10">
        <f t="shared" ref="Z16:Z27" si="4">IF(E16=0,0,Y16*100/E16)</f>
        <v>0</v>
      </c>
      <c r="AA16" s="10"/>
      <c r="AB16" s="10">
        <f t="shared" ref="AB16:AB28" si="5">IF(E16=0,0,AA16*100/E16)</f>
        <v>0</v>
      </c>
      <c r="AC16" s="10"/>
      <c r="AD16" s="10">
        <f t="shared" ref="AD16:AD27" si="6">IF(E16=0,0,AC16*100/E16)</f>
        <v>0</v>
      </c>
      <c r="AE16" s="10"/>
      <c r="AF16" s="10">
        <v>488</v>
      </c>
      <c r="AG16" s="10">
        <v>180</v>
      </c>
      <c r="AH16" s="10">
        <v>10</v>
      </c>
    </row>
    <row r="17" spans="1:34" ht="46.5" x14ac:dyDescent="0.25">
      <c r="A17" s="5" t="s">
        <v>14</v>
      </c>
      <c r="B17" s="34" t="s">
        <v>193</v>
      </c>
      <c r="C17" s="29" t="s">
        <v>187</v>
      </c>
      <c r="D17" s="10">
        <v>6</v>
      </c>
      <c r="E17" s="26">
        <v>5</v>
      </c>
      <c r="F17" s="10">
        <v>0</v>
      </c>
      <c r="G17" s="10">
        <v>3</v>
      </c>
      <c r="H17" s="10">
        <v>0</v>
      </c>
      <c r="I17" s="10">
        <v>0</v>
      </c>
      <c r="J17" s="10">
        <f t="shared" si="0"/>
        <v>100</v>
      </c>
      <c r="K17" s="10">
        <f t="shared" si="1"/>
        <v>60</v>
      </c>
      <c r="L17" s="10">
        <v>5</v>
      </c>
      <c r="M17" s="10">
        <v>0</v>
      </c>
      <c r="N17" s="10">
        <f t="shared" si="2"/>
        <v>100</v>
      </c>
      <c r="O17" s="27">
        <v>0</v>
      </c>
      <c r="P17" s="10">
        <v>2</v>
      </c>
      <c r="Q17" s="10">
        <v>1</v>
      </c>
      <c r="R17" s="10">
        <v>0</v>
      </c>
      <c r="S17" s="10">
        <v>0</v>
      </c>
      <c r="T17" s="10">
        <f t="shared" ref="T17:T27" si="7">IF(E17=0,0,(E17-R17-S17)*100/E17)</f>
        <v>100</v>
      </c>
      <c r="U17" s="10">
        <f t="shared" si="3"/>
        <v>60</v>
      </c>
      <c r="V17" s="10">
        <v>0</v>
      </c>
      <c r="W17" s="10">
        <v>0</v>
      </c>
      <c r="X17" s="10">
        <v>0</v>
      </c>
      <c r="Y17" s="10">
        <v>5</v>
      </c>
      <c r="Z17" s="10">
        <v>100</v>
      </c>
      <c r="AA17" s="10">
        <v>0</v>
      </c>
      <c r="AB17" s="10">
        <f t="shared" si="5"/>
        <v>0</v>
      </c>
      <c r="AC17" s="10">
        <v>5</v>
      </c>
      <c r="AD17" s="10">
        <f t="shared" si="6"/>
        <v>100</v>
      </c>
      <c r="AE17" s="10">
        <v>3</v>
      </c>
      <c r="AF17" s="10">
        <v>218</v>
      </c>
      <c r="AG17" s="10">
        <v>218</v>
      </c>
      <c r="AH17" s="10">
        <v>44</v>
      </c>
    </row>
    <row r="18" spans="1:34" ht="45.75" thickBot="1" x14ac:dyDescent="0.3">
      <c r="A18" s="5">
        <v>4</v>
      </c>
      <c r="B18" s="31" t="s">
        <v>194</v>
      </c>
      <c r="C18" s="35" t="s">
        <v>188</v>
      </c>
      <c r="D18" s="22">
        <v>7</v>
      </c>
      <c r="E18" s="26">
        <v>9</v>
      </c>
      <c r="F18" s="23">
        <v>0</v>
      </c>
      <c r="G18" s="23">
        <v>4</v>
      </c>
      <c r="H18" s="23">
        <v>0</v>
      </c>
      <c r="I18" s="23">
        <v>0</v>
      </c>
      <c r="J18" s="23">
        <v>100</v>
      </c>
      <c r="K18" s="23">
        <v>44.4</v>
      </c>
      <c r="L18" s="23">
        <v>9</v>
      </c>
      <c r="M18" s="23">
        <v>0</v>
      </c>
      <c r="N18" s="23">
        <v>100</v>
      </c>
      <c r="O18" s="27">
        <v>0</v>
      </c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>
        <v>160</v>
      </c>
      <c r="AG18" s="23">
        <v>60</v>
      </c>
      <c r="AH18" s="23">
        <v>6.6</v>
      </c>
    </row>
    <row r="19" spans="1:34" ht="46.5" x14ac:dyDescent="0.25">
      <c r="A19" s="5">
        <v>5</v>
      </c>
      <c r="B19" s="5" t="s">
        <v>195</v>
      </c>
      <c r="C19" s="29" t="s">
        <v>189</v>
      </c>
      <c r="D19" s="22">
        <v>6</v>
      </c>
      <c r="E19" s="26">
        <v>3</v>
      </c>
      <c r="F19" s="23">
        <v>0</v>
      </c>
      <c r="G19" s="23">
        <v>2</v>
      </c>
      <c r="H19" s="23">
        <v>0</v>
      </c>
      <c r="I19" s="23">
        <v>0</v>
      </c>
      <c r="J19" s="23">
        <v>100</v>
      </c>
      <c r="K19" s="23">
        <v>66.599999999999994</v>
      </c>
      <c r="L19" s="23">
        <v>3</v>
      </c>
      <c r="M19" s="23">
        <v>0</v>
      </c>
      <c r="N19" s="23">
        <v>100</v>
      </c>
      <c r="O19" s="27">
        <v>0</v>
      </c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>
        <v>116</v>
      </c>
      <c r="AG19" s="23">
        <v>56</v>
      </c>
      <c r="AH19" s="23">
        <v>9</v>
      </c>
    </row>
    <row r="20" spans="1:34" ht="46.5" x14ac:dyDescent="0.25">
      <c r="A20" s="5">
        <v>6</v>
      </c>
      <c r="B20" s="36" t="s">
        <v>196</v>
      </c>
      <c r="C20" s="35" t="s">
        <v>189</v>
      </c>
      <c r="D20" s="22">
        <v>12</v>
      </c>
      <c r="E20" s="26">
        <v>11</v>
      </c>
      <c r="F20" s="23">
        <v>0</v>
      </c>
      <c r="G20" s="23">
        <v>2</v>
      </c>
      <c r="H20" s="23">
        <v>3</v>
      </c>
      <c r="I20" s="23">
        <v>0</v>
      </c>
      <c r="J20" s="23">
        <v>72.7</v>
      </c>
      <c r="K20" s="23">
        <v>18</v>
      </c>
      <c r="L20" s="23">
        <v>3</v>
      </c>
      <c r="M20" s="23">
        <v>3</v>
      </c>
      <c r="N20" s="23">
        <v>72.7</v>
      </c>
      <c r="O20" s="27">
        <v>27.3</v>
      </c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>
        <v>320</v>
      </c>
      <c r="AG20" s="23">
        <v>120</v>
      </c>
      <c r="AH20" s="23">
        <v>11</v>
      </c>
    </row>
    <row r="21" spans="1:34" ht="45" x14ac:dyDescent="0.25">
      <c r="A21" s="5">
        <v>7</v>
      </c>
      <c r="B21" s="5" t="s">
        <v>197</v>
      </c>
      <c r="C21" s="35" t="s">
        <v>188</v>
      </c>
      <c r="D21" s="22">
        <v>12</v>
      </c>
      <c r="E21" s="26">
        <v>11</v>
      </c>
      <c r="F21" s="23">
        <v>0</v>
      </c>
      <c r="G21" s="23">
        <v>4</v>
      </c>
      <c r="H21" s="23">
        <v>0</v>
      </c>
      <c r="I21" s="23">
        <v>0</v>
      </c>
      <c r="J21" s="23">
        <v>100</v>
      </c>
      <c r="K21" s="23">
        <v>36.299999999999997</v>
      </c>
      <c r="L21" s="23">
        <v>11</v>
      </c>
      <c r="M21" s="23">
        <v>0</v>
      </c>
      <c r="N21" s="23">
        <v>100</v>
      </c>
      <c r="O21" s="27">
        <v>0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>
        <v>0</v>
      </c>
      <c r="AG21" s="23">
        <v>0</v>
      </c>
      <c r="AH21" s="23">
        <v>0</v>
      </c>
    </row>
    <row r="22" spans="1:34" x14ac:dyDescent="0.25">
      <c r="A22" s="5">
        <v>8</v>
      </c>
      <c r="B22" s="5" t="s">
        <v>198</v>
      </c>
      <c r="C22" s="35" t="s">
        <v>199</v>
      </c>
      <c r="D22" s="22">
        <v>14</v>
      </c>
      <c r="E22" s="26">
        <v>15</v>
      </c>
      <c r="F22" s="23">
        <v>0</v>
      </c>
      <c r="G22" s="23">
        <v>5</v>
      </c>
      <c r="H22" s="23">
        <v>0</v>
      </c>
      <c r="I22" s="23">
        <v>0</v>
      </c>
      <c r="J22" s="23">
        <v>100</v>
      </c>
      <c r="K22" s="23">
        <v>33.299999999999997</v>
      </c>
      <c r="L22" s="23">
        <v>15</v>
      </c>
      <c r="M22" s="23">
        <v>0</v>
      </c>
      <c r="N22" s="23">
        <v>100</v>
      </c>
      <c r="O22" s="27">
        <v>0</v>
      </c>
      <c r="P22" s="23">
        <v>1</v>
      </c>
      <c r="Q22" s="23">
        <v>7</v>
      </c>
      <c r="R22" s="23">
        <v>0</v>
      </c>
      <c r="S22" s="23">
        <v>0</v>
      </c>
      <c r="T22" s="23">
        <v>100</v>
      </c>
      <c r="U22" s="23">
        <v>60</v>
      </c>
      <c r="V22" s="23">
        <v>0</v>
      </c>
      <c r="W22" s="23">
        <v>0</v>
      </c>
      <c r="X22" s="23">
        <v>0</v>
      </c>
      <c r="Y22" s="23">
        <v>15</v>
      </c>
      <c r="Z22" s="23">
        <v>100</v>
      </c>
      <c r="AA22" s="23">
        <v>0</v>
      </c>
      <c r="AB22" s="23">
        <v>0</v>
      </c>
      <c r="AC22" s="23">
        <v>13</v>
      </c>
      <c r="AD22" s="23">
        <v>86.6</v>
      </c>
      <c r="AE22" s="23">
        <v>15</v>
      </c>
      <c r="AF22" s="23">
        <v>356</v>
      </c>
      <c r="AG22" s="23">
        <v>108</v>
      </c>
      <c r="AH22" s="23">
        <v>7.2</v>
      </c>
    </row>
    <row r="23" spans="1:34" ht="31.5" x14ac:dyDescent="0.25">
      <c r="A23" s="5">
        <v>9</v>
      </c>
      <c r="B23" s="36" t="s">
        <v>201</v>
      </c>
      <c r="C23" s="35" t="s">
        <v>200</v>
      </c>
      <c r="D23" s="22">
        <v>13</v>
      </c>
      <c r="E23" s="26">
        <v>10</v>
      </c>
      <c r="F23" s="23">
        <v>0</v>
      </c>
      <c r="G23" s="23">
        <v>5</v>
      </c>
      <c r="H23" s="23">
        <v>0</v>
      </c>
      <c r="I23" s="23">
        <v>0</v>
      </c>
      <c r="J23" s="23">
        <v>100</v>
      </c>
      <c r="K23" s="23">
        <v>50</v>
      </c>
      <c r="L23" s="23">
        <v>10</v>
      </c>
      <c r="M23" s="23">
        <v>0</v>
      </c>
      <c r="N23" s="23">
        <v>100</v>
      </c>
      <c r="O23" s="27">
        <v>0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>
        <v>120</v>
      </c>
      <c r="AG23" s="23">
        <v>62</v>
      </c>
      <c r="AH23" s="23">
        <v>6.2</v>
      </c>
    </row>
    <row r="24" spans="1:34" x14ac:dyDescent="0.25">
      <c r="A24" s="5">
        <v>10</v>
      </c>
      <c r="B24" s="5" t="s">
        <v>202</v>
      </c>
      <c r="C24" s="35" t="s">
        <v>200</v>
      </c>
      <c r="D24" s="22">
        <v>17</v>
      </c>
      <c r="E24" s="26">
        <v>17</v>
      </c>
      <c r="F24" s="23">
        <v>0</v>
      </c>
      <c r="G24" s="23">
        <v>4</v>
      </c>
      <c r="H24" s="23">
        <v>1</v>
      </c>
      <c r="I24" s="23">
        <v>0</v>
      </c>
      <c r="J24" s="23">
        <v>94</v>
      </c>
      <c r="K24" s="23">
        <v>23.5</v>
      </c>
      <c r="L24" s="23">
        <v>16</v>
      </c>
      <c r="M24" s="23">
        <v>1</v>
      </c>
      <c r="N24" s="23">
        <v>94</v>
      </c>
      <c r="O24" s="27">
        <v>6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>
        <v>212</v>
      </c>
      <c r="AG24" s="23">
        <v>204</v>
      </c>
      <c r="AH24" s="23">
        <v>12</v>
      </c>
    </row>
    <row r="25" spans="1:34" x14ac:dyDescent="0.25">
      <c r="A25" s="5">
        <v>11</v>
      </c>
      <c r="B25" s="5" t="s">
        <v>203</v>
      </c>
      <c r="C25" s="35" t="s">
        <v>200</v>
      </c>
      <c r="D25" s="22">
        <v>12</v>
      </c>
      <c r="E25" s="26">
        <v>12</v>
      </c>
      <c r="F25" s="23">
        <v>0</v>
      </c>
      <c r="G25" s="23">
        <v>5</v>
      </c>
      <c r="H25" s="23">
        <v>0</v>
      </c>
      <c r="I25" s="23">
        <v>0</v>
      </c>
      <c r="J25" s="23">
        <v>100</v>
      </c>
      <c r="K25" s="23">
        <v>41.6</v>
      </c>
      <c r="L25" s="23">
        <v>12</v>
      </c>
      <c r="M25" s="23">
        <v>0</v>
      </c>
      <c r="N25" s="23">
        <v>100</v>
      </c>
      <c r="O25" s="27">
        <v>0</v>
      </c>
      <c r="P25" s="23">
        <v>2</v>
      </c>
      <c r="Q25" s="23">
        <v>10</v>
      </c>
      <c r="R25" s="23">
        <v>0</v>
      </c>
      <c r="S25" s="23">
        <v>0</v>
      </c>
      <c r="T25" s="23">
        <v>100</v>
      </c>
      <c r="U25" s="23">
        <v>100</v>
      </c>
      <c r="V25" s="23">
        <v>0</v>
      </c>
      <c r="W25" s="23">
        <v>0</v>
      </c>
      <c r="X25" s="23">
        <v>0</v>
      </c>
      <c r="Y25" s="23">
        <v>12</v>
      </c>
      <c r="Z25" s="23">
        <v>100</v>
      </c>
      <c r="AA25" s="23">
        <v>0</v>
      </c>
      <c r="AB25" s="23">
        <v>0</v>
      </c>
      <c r="AC25" s="23">
        <v>12</v>
      </c>
      <c r="AD25" s="23">
        <v>100</v>
      </c>
      <c r="AE25" s="23">
        <v>12</v>
      </c>
      <c r="AF25" s="23">
        <v>0</v>
      </c>
      <c r="AG25" s="23">
        <v>0</v>
      </c>
      <c r="AH25" s="23">
        <v>0</v>
      </c>
    </row>
    <row r="26" spans="1:34" ht="48" thickBot="1" x14ac:dyDescent="0.3">
      <c r="A26" s="7"/>
      <c r="B26" s="36" t="s">
        <v>15</v>
      </c>
      <c r="C26" s="30"/>
      <c r="D26" s="22"/>
      <c r="E26" s="26"/>
      <c r="F26" s="10"/>
      <c r="G26" s="10"/>
      <c r="H26" s="10"/>
      <c r="I26" s="10"/>
      <c r="J26" s="10"/>
      <c r="K26" s="10"/>
      <c r="L26" s="10"/>
      <c r="M26" s="10"/>
      <c r="N26" s="10"/>
      <c r="O26" s="27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63" x14ac:dyDescent="0.25">
      <c r="A27" s="5" t="s">
        <v>12</v>
      </c>
      <c r="B27" s="5" t="s">
        <v>204</v>
      </c>
      <c r="C27" s="32" t="s">
        <v>205</v>
      </c>
      <c r="D27" s="10">
        <v>10</v>
      </c>
      <c r="E27" s="26">
        <v>13</v>
      </c>
      <c r="F27" s="10">
        <v>0</v>
      </c>
      <c r="G27" s="10">
        <v>2</v>
      </c>
      <c r="H27" s="10">
        <v>0</v>
      </c>
      <c r="I27" s="10">
        <v>0</v>
      </c>
      <c r="J27" s="10">
        <f>IF(E27=0,0,(E27-H27)*100/E27)</f>
        <v>100</v>
      </c>
      <c r="K27" s="10">
        <f t="shared" si="1"/>
        <v>15.384615384615385</v>
      </c>
      <c r="L27" s="10">
        <v>13</v>
      </c>
      <c r="M27" s="10">
        <v>0</v>
      </c>
      <c r="N27" s="10">
        <f t="shared" si="2"/>
        <v>100</v>
      </c>
      <c r="O27" s="27">
        <v>0</v>
      </c>
      <c r="P27" s="10">
        <v>6</v>
      </c>
      <c r="Q27" s="10">
        <v>4</v>
      </c>
      <c r="R27" s="10">
        <v>0</v>
      </c>
      <c r="S27" s="10">
        <v>1</v>
      </c>
      <c r="T27" s="10">
        <f t="shared" si="7"/>
        <v>92.307692307692307</v>
      </c>
      <c r="U27" s="10">
        <f t="shared" si="3"/>
        <v>76.92307692307692</v>
      </c>
      <c r="V27" s="10">
        <v>0</v>
      </c>
      <c r="W27" s="10">
        <v>0</v>
      </c>
      <c r="X27" s="10">
        <v>1</v>
      </c>
      <c r="Y27" s="10">
        <v>12</v>
      </c>
      <c r="Z27" s="10">
        <f t="shared" si="4"/>
        <v>92.307692307692307</v>
      </c>
      <c r="AA27" s="10">
        <v>0</v>
      </c>
      <c r="AB27" s="10">
        <f t="shared" si="5"/>
        <v>0</v>
      </c>
      <c r="AC27" s="10">
        <v>0</v>
      </c>
      <c r="AD27" s="10">
        <f t="shared" si="6"/>
        <v>0</v>
      </c>
      <c r="AE27" s="10">
        <v>13</v>
      </c>
      <c r="AF27" s="10">
        <v>0</v>
      </c>
      <c r="AG27" s="10">
        <v>0</v>
      </c>
      <c r="AH27" s="10">
        <v>0</v>
      </c>
    </row>
    <row r="28" spans="1:34" ht="22.5" customHeight="1" x14ac:dyDescent="0.25">
      <c r="A28" s="115" t="s">
        <v>160</v>
      </c>
      <c r="B28" s="116"/>
      <c r="C28" s="117"/>
      <c r="D28" s="10">
        <f t="shared" ref="D28:I28" si="8">SUM(D15:D27)</f>
        <v>141</v>
      </c>
      <c r="E28" s="10">
        <f t="shared" si="8"/>
        <v>137</v>
      </c>
      <c r="F28" s="10">
        <f t="shared" si="8"/>
        <v>1</v>
      </c>
      <c r="G28" s="10">
        <f t="shared" si="8"/>
        <v>42</v>
      </c>
      <c r="H28" s="10">
        <f t="shared" si="8"/>
        <v>9</v>
      </c>
      <c r="I28" s="10">
        <f t="shared" si="8"/>
        <v>0</v>
      </c>
      <c r="J28" s="10">
        <f t="shared" ref="J28" si="9">IF(E28=0,0,(E28-H28)*100/E28)</f>
        <v>93.430656934306569</v>
      </c>
      <c r="K28" s="10">
        <f t="shared" si="1"/>
        <v>31.386861313868614</v>
      </c>
      <c r="L28" s="10">
        <f>SUM(L15:L27)</f>
        <v>122</v>
      </c>
      <c r="M28" s="10">
        <f>SUM(M15:M27)</f>
        <v>9</v>
      </c>
      <c r="N28" s="10">
        <f t="shared" si="2"/>
        <v>89.051094890510953</v>
      </c>
      <c r="O28" s="27">
        <v>10.9</v>
      </c>
      <c r="P28" s="10">
        <f>SUM(P15:P27)</f>
        <v>11</v>
      </c>
      <c r="Q28" s="10">
        <f>SUM(Q15:Q27)</f>
        <v>22</v>
      </c>
      <c r="R28" s="10">
        <v>0</v>
      </c>
      <c r="S28" s="10">
        <v>1</v>
      </c>
      <c r="T28" s="10">
        <v>98</v>
      </c>
      <c r="U28" s="10">
        <f t="shared" si="3"/>
        <v>24.087591240875913</v>
      </c>
      <c r="V28" s="10">
        <f>SUM(V15:V27)</f>
        <v>0</v>
      </c>
      <c r="W28" s="10">
        <f>SUM(W15:W27)</f>
        <v>0</v>
      </c>
      <c r="X28" s="10">
        <f>SUM(X15:X27)</f>
        <v>1</v>
      </c>
      <c r="Y28" s="10">
        <f>SUM(Y15:Y27)</f>
        <v>44</v>
      </c>
      <c r="Z28" s="10">
        <v>98</v>
      </c>
      <c r="AA28" s="10">
        <f>SUM(AA15:AA27)</f>
        <v>0</v>
      </c>
      <c r="AB28" s="10">
        <f t="shared" si="5"/>
        <v>0</v>
      </c>
      <c r="AC28" s="10">
        <f>SUM(AC15:AC27)</f>
        <v>30</v>
      </c>
      <c r="AD28" s="10">
        <v>95.5</v>
      </c>
      <c r="AE28" s="10">
        <f>SUM(AE15:AE27)</f>
        <v>43</v>
      </c>
      <c r="AF28" s="10">
        <v>2078</v>
      </c>
      <c r="AG28" s="10">
        <f>SUM(AG15:AG27)</f>
        <v>1110</v>
      </c>
      <c r="AH28" s="10">
        <v>10</v>
      </c>
    </row>
    <row r="29" spans="1:34" ht="15.75" customHeight="1" x14ac:dyDescent="0.25">
      <c r="A29" s="91" t="s">
        <v>16</v>
      </c>
      <c r="B29" s="93"/>
      <c r="C29" s="5" t="s">
        <v>8</v>
      </c>
      <c r="D29" s="10">
        <v>134</v>
      </c>
      <c r="E29" s="26">
        <v>115</v>
      </c>
      <c r="F29" s="10">
        <v>9</v>
      </c>
      <c r="G29" s="10">
        <v>47</v>
      </c>
      <c r="H29" s="10">
        <v>2</v>
      </c>
      <c r="I29" s="10">
        <v>0</v>
      </c>
      <c r="J29" s="10">
        <v>98.3</v>
      </c>
      <c r="K29" s="10">
        <v>46.6</v>
      </c>
      <c r="L29" s="10">
        <v>113</v>
      </c>
      <c r="M29" s="10">
        <v>2</v>
      </c>
      <c r="N29" s="10">
        <v>98.3</v>
      </c>
      <c r="O29" s="10">
        <v>1.7</v>
      </c>
      <c r="P29" s="10">
        <v>4</v>
      </c>
      <c r="Q29" s="10"/>
      <c r="R29" s="10">
        <v>3</v>
      </c>
      <c r="S29" s="10">
        <v>3</v>
      </c>
      <c r="T29" s="10">
        <v>90</v>
      </c>
      <c r="U29" s="10">
        <v>60</v>
      </c>
      <c r="V29" s="10">
        <v>0</v>
      </c>
      <c r="W29" s="10">
        <v>0</v>
      </c>
      <c r="X29" s="10">
        <v>3</v>
      </c>
      <c r="Y29" s="10">
        <v>33</v>
      </c>
      <c r="Z29" s="10">
        <v>90</v>
      </c>
      <c r="AA29" s="10">
        <v>4</v>
      </c>
      <c r="AB29" s="10">
        <v>12</v>
      </c>
      <c r="AC29" s="10">
        <v>21</v>
      </c>
      <c r="AD29" s="10">
        <v>100</v>
      </c>
      <c r="AE29" s="10">
        <v>100</v>
      </c>
      <c r="AF29" s="10">
        <v>3819</v>
      </c>
      <c r="AG29" s="10">
        <v>1164</v>
      </c>
      <c r="AH29" s="10">
        <v>10</v>
      </c>
    </row>
    <row r="30" spans="1:34" x14ac:dyDescent="0.25">
      <c r="A30" s="97"/>
      <c r="B30" s="99"/>
      <c r="C30" s="5" t="s">
        <v>161</v>
      </c>
      <c r="D30" s="10">
        <f>IF(D28=0,0,D29*100/D28)</f>
        <v>95.035460992907801</v>
      </c>
      <c r="E30" s="10">
        <f t="shared" ref="E30:AH30" si="10">IF(E28=0,0,E29*100/E28)</f>
        <v>83.941605839416056</v>
      </c>
      <c r="F30" s="10">
        <f t="shared" si="10"/>
        <v>900</v>
      </c>
      <c r="G30" s="10">
        <f t="shared" si="10"/>
        <v>111.9047619047619</v>
      </c>
      <c r="H30" s="10">
        <f t="shared" si="10"/>
        <v>22.222222222222221</v>
      </c>
      <c r="I30" s="10">
        <f t="shared" si="10"/>
        <v>0</v>
      </c>
      <c r="J30" s="10">
        <f t="shared" si="10"/>
        <v>105.21171875</v>
      </c>
      <c r="K30" s="10">
        <f t="shared" si="10"/>
        <v>148.46976744186045</v>
      </c>
      <c r="L30" s="10">
        <f t="shared" si="10"/>
        <v>92.622950819672127</v>
      </c>
      <c r="M30" s="10">
        <f t="shared" si="10"/>
        <v>22.222222222222221</v>
      </c>
      <c r="N30" s="10">
        <f t="shared" si="10"/>
        <v>110.38606557377048</v>
      </c>
      <c r="O30" s="10">
        <f t="shared" si="10"/>
        <v>15.596330275229358</v>
      </c>
      <c r="P30" s="10">
        <f t="shared" si="10"/>
        <v>36.363636363636367</v>
      </c>
      <c r="Q30" s="10">
        <f t="shared" si="10"/>
        <v>0</v>
      </c>
      <c r="R30" s="10">
        <f t="shared" si="10"/>
        <v>0</v>
      </c>
      <c r="S30" s="10">
        <f t="shared" si="10"/>
        <v>300</v>
      </c>
      <c r="T30" s="10">
        <f t="shared" si="10"/>
        <v>91.836734693877546</v>
      </c>
      <c r="U30" s="10">
        <f t="shared" si="10"/>
        <v>249.09090909090909</v>
      </c>
      <c r="V30" s="10">
        <f t="shared" si="10"/>
        <v>0</v>
      </c>
      <c r="W30" s="10">
        <f t="shared" si="10"/>
        <v>0</v>
      </c>
      <c r="X30" s="10">
        <f t="shared" si="10"/>
        <v>300</v>
      </c>
      <c r="Y30" s="10">
        <f t="shared" si="10"/>
        <v>75</v>
      </c>
      <c r="Z30" s="10">
        <f t="shared" si="10"/>
        <v>91.836734693877546</v>
      </c>
      <c r="AA30" s="10">
        <f t="shared" si="10"/>
        <v>0</v>
      </c>
      <c r="AB30" s="10">
        <f t="shared" si="10"/>
        <v>0</v>
      </c>
      <c r="AC30" s="10">
        <f t="shared" si="10"/>
        <v>70</v>
      </c>
      <c r="AD30" s="10">
        <f t="shared" si="10"/>
        <v>104.71204188481676</v>
      </c>
      <c r="AE30" s="10">
        <f t="shared" si="10"/>
        <v>232.55813953488371</v>
      </c>
      <c r="AF30" s="10">
        <f t="shared" si="10"/>
        <v>183.78248315688163</v>
      </c>
      <c r="AG30" s="10">
        <f t="shared" si="10"/>
        <v>104.86486486486487</v>
      </c>
      <c r="AH30" s="10">
        <f t="shared" si="10"/>
        <v>100</v>
      </c>
    </row>
    <row r="31" spans="1:34" ht="15.75" customHeight="1" x14ac:dyDescent="0.25">
      <c r="A31" s="91" t="s">
        <v>17</v>
      </c>
      <c r="B31" s="93"/>
      <c r="C31" s="5" t="s">
        <v>8</v>
      </c>
      <c r="D31" s="10">
        <v>100</v>
      </c>
      <c r="E31" s="26">
        <v>87</v>
      </c>
      <c r="F31" s="10">
        <v>6</v>
      </c>
      <c r="G31" s="10">
        <v>33</v>
      </c>
      <c r="H31" s="10">
        <v>1</v>
      </c>
      <c r="I31" s="10">
        <v>0</v>
      </c>
      <c r="J31" s="28">
        <v>98.4</v>
      </c>
      <c r="K31" s="10">
        <v>44.8</v>
      </c>
      <c r="L31" s="10">
        <v>98.4</v>
      </c>
      <c r="M31" s="10">
        <v>1</v>
      </c>
      <c r="N31" s="10">
        <v>98.4</v>
      </c>
      <c r="O31" s="10">
        <v>1.6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>
        <v>1722</v>
      </c>
      <c r="AG31" s="10">
        <v>974</v>
      </c>
      <c r="AH31" s="10">
        <v>11</v>
      </c>
    </row>
    <row r="32" spans="1:34" x14ac:dyDescent="0.25">
      <c r="A32" s="97"/>
      <c r="B32" s="99"/>
      <c r="C32" s="5" t="s">
        <v>161</v>
      </c>
      <c r="D32" s="10">
        <f>IF(D28=0,0,D31*100/D28)</f>
        <v>70.921985815602838</v>
      </c>
      <c r="E32" s="10">
        <f t="shared" ref="E32:AH32" si="11">IF(E28=0,0,E31*100/E28)</f>
        <v>63.503649635036496</v>
      </c>
      <c r="F32" s="10">
        <f t="shared" si="11"/>
        <v>600</v>
      </c>
      <c r="G32" s="10">
        <f t="shared" si="11"/>
        <v>78.571428571428569</v>
      </c>
      <c r="H32" s="10">
        <f t="shared" si="11"/>
        <v>11.111111111111111</v>
      </c>
      <c r="I32" s="10">
        <f t="shared" si="11"/>
        <v>0</v>
      </c>
      <c r="J32" s="10">
        <f t="shared" si="11"/>
        <v>105.31874999999999</v>
      </c>
      <c r="K32" s="10">
        <f t="shared" si="11"/>
        <v>142.73488372093021</v>
      </c>
      <c r="L32" s="10">
        <f t="shared" si="11"/>
        <v>80.655737704918039</v>
      </c>
      <c r="M32" s="10">
        <f t="shared" si="11"/>
        <v>11.111111111111111</v>
      </c>
      <c r="N32" s="10">
        <f t="shared" si="11"/>
        <v>110.4983606557377</v>
      </c>
      <c r="O32" s="10">
        <f t="shared" si="11"/>
        <v>14.678899082568806</v>
      </c>
      <c r="P32" s="10">
        <f t="shared" si="11"/>
        <v>0</v>
      </c>
      <c r="Q32" s="10">
        <f t="shared" si="11"/>
        <v>0</v>
      </c>
      <c r="R32" s="10">
        <f t="shared" si="11"/>
        <v>0</v>
      </c>
      <c r="S32" s="10">
        <f t="shared" si="11"/>
        <v>0</v>
      </c>
      <c r="T32" s="10">
        <f t="shared" si="11"/>
        <v>0</v>
      </c>
      <c r="U32" s="10">
        <f t="shared" si="11"/>
        <v>0</v>
      </c>
      <c r="V32" s="10">
        <f t="shared" si="11"/>
        <v>0</v>
      </c>
      <c r="W32" s="10">
        <f t="shared" si="11"/>
        <v>0</v>
      </c>
      <c r="X32" s="10">
        <f t="shared" si="11"/>
        <v>0</v>
      </c>
      <c r="Y32" s="10">
        <f t="shared" si="11"/>
        <v>0</v>
      </c>
      <c r="Z32" s="10">
        <f t="shared" si="11"/>
        <v>0</v>
      </c>
      <c r="AA32" s="10">
        <f t="shared" si="11"/>
        <v>0</v>
      </c>
      <c r="AB32" s="10">
        <f t="shared" si="11"/>
        <v>0</v>
      </c>
      <c r="AC32" s="10">
        <f t="shared" si="11"/>
        <v>0</v>
      </c>
      <c r="AD32" s="10">
        <f t="shared" si="11"/>
        <v>0</v>
      </c>
      <c r="AE32" s="10">
        <f t="shared" si="11"/>
        <v>0</v>
      </c>
      <c r="AF32" s="10">
        <f t="shared" si="11"/>
        <v>82.868142444658332</v>
      </c>
      <c r="AG32" s="10">
        <f t="shared" si="11"/>
        <v>87.747747747747752</v>
      </c>
      <c r="AH32" s="10">
        <f t="shared" si="11"/>
        <v>110</v>
      </c>
    </row>
    <row r="33" spans="1:16" x14ac:dyDescent="0.25">
      <c r="A33" s="3"/>
    </row>
    <row r="34" spans="1:16" x14ac:dyDescent="0.25">
      <c r="A34" s="3"/>
      <c r="P34" s="2" t="s">
        <v>18</v>
      </c>
    </row>
    <row r="35" spans="1:16" x14ac:dyDescent="0.25">
      <c r="A35" s="3"/>
      <c r="P35" s="2" t="s">
        <v>19</v>
      </c>
    </row>
    <row r="36" spans="1:16" x14ac:dyDescent="0.25">
      <c r="A36" s="4"/>
    </row>
    <row r="37" spans="1:16" x14ac:dyDescent="0.25">
      <c r="A37" s="4" t="s">
        <v>20</v>
      </c>
    </row>
    <row r="39" spans="1:16" x14ac:dyDescent="0.25">
      <c r="B39" s="2" t="s">
        <v>141</v>
      </c>
    </row>
  </sheetData>
  <mergeCells count="45">
    <mergeCell ref="A28:C28"/>
    <mergeCell ref="A29:B30"/>
    <mergeCell ref="A31:B32"/>
    <mergeCell ref="A4:AH4"/>
    <mergeCell ref="V10:V13"/>
    <mergeCell ref="W10:W13"/>
    <mergeCell ref="V9:X9"/>
    <mergeCell ref="X10:X13"/>
    <mergeCell ref="Q9:Q13"/>
    <mergeCell ref="R9:R13"/>
    <mergeCell ref="U9:U13"/>
    <mergeCell ref="A5:AH5"/>
    <mergeCell ref="F9:F13"/>
    <mergeCell ref="G9:G13"/>
    <mergeCell ref="H9:H13"/>
    <mergeCell ref="I9:I13"/>
    <mergeCell ref="D9:D13"/>
    <mergeCell ref="A6:A13"/>
    <mergeCell ref="B6:B13"/>
    <mergeCell ref="C6:C13"/>
    <mergeCell ref="D6:E8"/>
    <mergeCell ref="E9:E13"/>
    <mergeCell ref="F6:K8"/>
    <mergeCell ref="J9:J13"/>
    <mergeCell ref="L9:L13"/>
    <mergeCell ref="P9:P13"/>
    <mergeCell ref="S9:S13"/>
    <mergeCell ref="K9:K13"/>
    <mergeCell ref="N9:N13"/>
    <mergeCell ref="AF6:AH8"/>
    <mergeCell ref="P6:AE8"/>
    <mergeCell ref="M9:M13"/>
    <mergeCell ref="L6:O8"/>
    <mergeCell ref="O9:O13"/>
    <mergeCell ref="Z9:Z13"/>
    <mergeCell ref="AB9:AB13"/>
    <mergeCell ref="AD9:AD13"/>
    <mergeCell ref="AH9:AH13"/>
    <mergeCell ref="Y9:Y13"/>
    <mergeCell ref="AA9:AA13"/>
    <mergeCell ref="AC9:AC13"/>
    <mergeCell ref="AE9:AE13"/>
    <mergeCell ref="AF9:AF13"/>
    <mergeCell ref="AG9:AG13"/>
    <mergeCell ref="T9:T13"/>
  </mergeCells>
  <pageMargins left="0.7" right="0.7" top="0.75" bottom="0.75" header="0.3" footer="0.3"/>
  <pageSetup paperSize="9" scale="49" orientation="landscape" r:id="rId1"/>
  <ignoredErrors>
    <ignoredError sqref="AB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138"/>
  <sheetViews>
    <sheetView tabSelected="1" view="pageBreakPreview" topLeftCell="A31" zoomScale="60" zoomScaleNormal="70" workbookViewId="0">
      <selection activeCell="K38" sqref="K38:L38"/>
    </sheetView>
  </sheetViews>
  <sheetFormatPr defaultRowHeight="15.75" x14ac:dyDescent="0.25"/>
  <cols>
    <col min="1" max="1" width="4.42578125" style="2" customWidth="1"/>
    <col min="2" max="2" width="9.140625" style="2"/>
    <col min="3" max="4" width="4.42578125" style="2" customWidth="1"/>
    <col min="5" max="5" width="4.28515625" style="2" customWidth="1"/>
    <col min="6" max="6" width="35" style="2" customWidth="1"/>
    <col min="7" max="7" width="3.85546875" style="2" customWidth="1"/>
    <col min="8" max="8" width="6.28515625" style="2" customWidth="1"/>
    <col min="9" max="9" width="7.42578125" style="2" customWidth="1"/>
    <col min="10" max="10" width="4" style="2" customWidth="1"/>
    <col min="11" max="12" width="6.42578125" style="2" customWidth="1"/>
    <col min="13" max="13" width="3.85546875" style="2" customWidth="1"/>
    <col min="14" max="14" width="6.140625" style="2" customWidth="1"/>
    <col min="15" max="15" width="15.7109375" style="2" customWidth="1"/>
    <col min="16" max="16" width="16.28515625" style="2" customWidth="1"/>
    <col min="17" max="17" width="5.28515625" style="2" customWidth="1"/>
    <col min="18" max="18" width="3.85546875" style="2" hidden="1" customWidth="1"/>
    <col min="19" max="19" width="0.28515625" style="2" hidden="1" customWidth="1"/>
    <col min="20" max="20" width="3.85546875" style="2" hidden="1" customWidth="1"/>
    <col min="21" max="21" width="5.28515625" style="2" customWidth="1"/>
    <col min="22" max="24" width="3.85546875" style="2" customWidth="1"/>
    <col min="25" max="25" width="6.7109375" style="2" customWidth="1"/>
    <col min="26" max="26" width="9.5703125" style="2" customWidth="1"/>
    <col min="27" max="27" width="6.28515625" style="2" customWidth="1"/>
    <col min="28" max="28" width="7" style="2" customWidth="1"/>
    <col min="29" max="31" width="3.85546875" style="2" customWidth="1"/>
    <col min="32" max="32" width="13.5703125" style="2" customWidth="1"/>
    <col min="33" max="37" width="3.85546875" style="2" customWidth="1"/>
    <col min="38" max="38" width="0.28515625" style="2" customWidth="1"/>
  </cols>
  <sheetData>
    <row r="2" spans="1:38" x14ac:dyDescent="0.25">
      <c r="A2" s="11" t="s">
        <v>28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38" x14ac:dyDescent="0.25">
      <c r="A3" s="4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38" ht="15.75" customHeight="1" x14ac:dyDescent="0.25">
      <c r="A4" s="129" t="s">
        <v>30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5" t="s">
        <v>31</v>
      </c>
      <c r="P4" s="135" t="s">
        <v>52</v>
      </c>
      <c r="Q4" s="135" t="s">
        <v>32</v>
      </c>
      <c r="R4" s="129" t="s">
        <v>33</v>
      </c>
      <c r="S4" s="129"/>
      <c r="T4" s="129"/>
      <c r="U4" s="129"/>
      <c r="V4" s="129"/>
      <c r="W4" s="129"/>
      <c r="X4" s="129"/>
      <c r="Y4" s="129"/>
      <c r="Z4" s="135" t="s">
        <v>34</v>
      </c>
      <c r="AA4" s="129" t="s">
        <v>33</v>
      </c>
      <c r="AB4" s="129"/>
      <c r="AC4" s="129"/>
      <c r="AD4" s="129"/>
      <c r="AE4" s="129"/>
      <c r="AF4" s="129"/>
      <c r="AG4" s="129"/>
      <c r="AH4" s="129"/>
      <c r="AI4" s="129"/>
      <c r="AJ4" s="130" t="s">
        <v>35</v>
      </c>
      <c r="AK4" s="131" t="s">
        <v>36</v>
      </c>
      <c r="AL4" s="132"/>
    </row>
    <row r="5" spans="1:38" ht="154.5" x14ac:dyDescent="0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36"/>
      <c r="P5" s="136"/>
      <c r="Q5" s="136"/>
      <c r="R5" s="12" t="s">
        <v>37</v>
      </c>
      <c r="S5" s="12" t="s">
        <v>38</v>
      </c>
      <c r="T5" s="12" t="s">
        <v>39</v>
      </c>
      <c r="U5" s="48"/>
      <c r="V5" s="48"/>
      <c r="W5" s="48"/>
      <c r="X5" s="12" t="s">
        <v>40</v>
      </c>
      <c r="Y5" s="12" t="s">
        <v>41</v>
      </c>
      <c r="Z5" s="136"/>
      <c r="AA5" s="12" t="s">
        <v>25</v>
      </c>
      <c r="AB5" s="12" t="s">
        <v>42</v>
      </c>
      <c r="AC5" s="12" t="s">
        <v>43</v>
      </c>
      <c r="AD5" s="12" t="s">
        <v>44</v>
      </c>
      <c r="AE5" s="12" t="s">
        <v>45</v>
      </c>
      <c r="AF5" s="12" t="s">
        <v>46</v>
      </c>
      <c r="AG5" s="12" t="s">
        <v>47</v>
      </c>
      <c r="AH5" s="12" t="s">
        <v>48</v>
      </c>
      <c r="AI5" s="12" t="s">
        <v>49</v>
      </c>
      <c r="AJ5" s="130"/>
      <c r="AK5" s="133"/>
      <c r="AL5" s="134"/>
    </row>
    <row r="6" spans="1:38" ht="15.75" customHeight="1" x14ac:dyDescent="0.25">
      <c r="A6" s="127" t="s">
        <v>50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51"/>
      <c r="P6" s="13"/>
      <c r="Q6" s="13"/>
      <c r="R6" s="13"/>
      <c r="S6" s="13"/>
      <c r="T6" s="13"/>
      <c r="U6" s="50"/>
      <c r="V6" s="50"/>
      <c r="W6" s="50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28"/>
      <c r="AL6" s="128"/>
    </row>
    <row r="7" spans="1:38" ht="15.75" customHeight="1" x14ac:dyDescent="0.25">
      <c r="A7" s="127" t="s">
        <v>207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3" t="s">
        <v>206</v>
      </c>
      <c r="P7" s="13">
        <v>14</v>
      </c>
      <c r="Q7" s="13">
        <v>4</v>
      </c>
      <c r="R7" s="13">
        <v>1</v>
      </c>
      <c r="S7" s="13">
        <v>2</v>
      </c>
      <c r="T7" s="13">
        <v>0</v>
      </c>
      <c r="U7" s="50"/>
      <c r="V7" s="50"/>
      <c r="W7" s="50"/>
      <c r="X7" s="13">
        <v>1</v>
      </c>
      <c r="Y7" s="13">
        <v>0</v>
      </c>
      <c r="Z7" s="13">
        <v>2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2</v>
      </c>
      <c r="AH7" s="13">
        <v>0</v>
      </c>
      <c r="AI7" s="13">
        <v>0</v>
      </c>
      <c r="AJ7" s="13">
        <v>0</v>
      </c>
      <c r="AK7" s="128">
        <v>16</v>
      </c>
      <c r="AL7" s="128"/>
    </row>
    <row r="8" spans="1:38" ht="15.75" customHeight="1" x14ac:dyDescent="0.25">
      <c r="A8" s="127" t="s">
        <v>208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3" t="s">
        <v>209</v>
      </c>
      <c r="P8" s="13">
        <v>18</v>
      </c>
      <c r="Q8" s="13">
        <v>1</v>
      </c>
      <c r="R8" s="13">
        <v>0</v>
      </c>
      <c r="S8" s="13">
        <v>0</v>
      </c>
      <c r="T8" s="13">
        <v>12</v>
      </c>
      <c r="U8" s="50"/>
      <c r="V8" s="50"/>
      <c r="W8" s="50"/>
      <c r="X8" s="13">
        <v>1</v>
      </c>
      <c r="Y8" s="13">
        <v>6</v>
      </c>
      <c r="Z8" s="13">
        <v>4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4</v>
      </c>
      <c r="AH8" s="13">
        <v>0</v>
      </c>
      <c r="AI8" s="13">
        <v>0</v>
      </c>
      <c r="AJ8" s="13">
        <v>0</v>
      </c>
      <c r="AK8" s="128">
        <v>15</v>
      </c>
      <c r="AL8" s="128"/>
    </row>
    <row r="9" spans="1:38" ht="15.75" customHeight="1" x14ac:dyDescent="0.25">
      <c r="A9" s="127" t="s">
        <v>210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3" t="s">
        <v>211</v>
      </c>
      <c r="P9" s="13" t="s">
        <v>212</v>
      </c>
      <c r="Q9" s="13">
        <f>SUM(R9:Y9)</f>
        <v>0</v>
      </c>
      <c r="R9" s="13">
        <v>0</v>
      </c>
      <c r="S9" s="13">
        <v>0</v>
      </c>
      <c r="T9" s="13">
        <v>0</v>
      </c>
      <c r="U9" s="50"/>
      <c r="V9" s="50"/>
      <c r="W9" s="50"/>
      <c r="X9" s="13">
        <v>0</v>
      </c>
      <c r="Y9" s="13">
        <v>0</v>
      </c>
      <c r="Z9" s="13">
        <v>1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1</v>
      </c>
      <c r="AI9" s="13">
        <v>0</v>
      </c>
      <c r="AJ9" s="13">
        <v>5</v>
      </c>
      <c r="AK9" s="128">
        <v>5</v>
      </c>
      <c r="AL9" s="128"/>
    </row>
    <row r="10" spans="1:38" ht="15.75" customHeight="1" x14ac:dyDescent="0.25">
      <c r="A10" s="52" t="s">
        <v>213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/>
      <c r="O10" s="50" t="s">
        <v>206</v>
      </c>
      <c r="P10" s="50" t="s">
        <v>214</v>
      </c>
      <c r="Q10" s="50">
        <v>4</v>
      </c>
      <c r="R10" s="50">
        <v>2</v>
      </c>
      <c r="S10" s="50">
        <v>1</v>
      </c>
      <c r="T10" s="50">
        <v>0</v>
      </c>
      <c r="U10" s="50"/>
      <c r="V10" s="50"/>
      <c r="W10" s="50"/>
      <c r="X10" s="50">
        <v>1</v>
      </c>
      <c r="Y10" s="50">
        <v>0</v>
      </c>
      <c r="Z10" s="50">
        <v>2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2</v>
      </c>
      <c r="AH10" s="50">
        <v>0</v>
      </c>
      <c r="AI10" s="50">
        <v>0</v>
      </c>
      <c r="AJ10" s="50">
        <v>0</v>
      </c>
      <c r="AK10" s="55">
        <v>9</v>
      </c>
      <c r="AL10" s="56"/>
    </row>
    <row r="11" spans="1:38" ht="15.75" customHeight="1" x14ac:dyDescent="0.25">
      <c r="A11" s="52" t="s">
        <v>215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4"/>
      <c r="O11" s="50" t="s">
        <v>209</v>
      </c>
      <c r="P11" s="50" t="s">
        <v>216</v>
      </c>
      <c r="Q11" s="50">
        <v>0</v>
      </c>
      <c r="R11" s="50">
        <v>0</v>
      </c>
      <c r="S11" s="50">
        <v>0</v>
      </c>
      <c r="T11" s="50">
        <v>12</v>
      </c>
      <c r="U11" s="50"/>
      <c r="V11" s="50"/>
      <c r="W11" s="50"/>
      <c r="X11" s="50">
        <v>0</v>
      </c>
      <c r="Y11" s="50">
        <v>0</v>
      </c>
      <c r="Z11" s="50">
        <v>1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1</v>
      </c>
      <c r="AI11" s="50">
        <v>0</v>
      </c>
      <c r="AJ11" s="50">
        <v>0</v>
      </c>
      <c r="AK11" s="55">
        <v>11</v>
      </c>
      <c r="AL11" s="56"/>
    </row>
    <row r="12" spans="1:38" ht="15.75" customHeight="1" x14ac:dyDescent="0.25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4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5"/>
      <c r="AL12" s="56"/>
    </row>
    <row r="13" spans="1:38" ht="15.75" customHeight="1" x14ac:dyDescent="0.25">
      <c r="A13" s="52" t="s">
        <v>217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4"/>
      <c r="O13" s="50" t="s">
        <v>206</v>
      </c>
      <c r="P13" s="50">
        <v>6</v>
      </c>
      <c r="Q13" s="50">
        <v>0</v>
      </c>
      <c r="R13" s="50">
        <v>0</v>
      </c>
      <c r="S13" s="50">
        <v>0</v>
      </c>
      <c r="T13" s="50">
        <v>0</v>
      </c>
      <c r="U13" s="50"/>
      <c r="V13" s="50"/>
      <c r="W13" s="50"/>
      <c r="X13" s="50">
        <v>0</v>
      </c>
      <c r="Y13" s="50">
        <v>0</v>
      </c>
      <c r="Z13" s="50">
        <v>3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2</v>
      </c>
      <c r="AH13" s="50">
        <v>1</v>
      </c>
      <c r="AI13" s="50">
        <v>0</v>
      </c>
      <c r="AJ13" s="50">
        <v>0</v>
      </c>
      <c r="AK13" s="55">
        <v>3</v>
      </c>
      <c r="AL13" s="56"/>
    </row>
    <row r="14" spans="1:38" ht="15.75" customHeight="1" x14ac:dyDescent="0.25">
      <c r="A14" s="52" t="s">
        <v>218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4"/>
      <c r="O14" s="50" t="s">
        <v>209</v>
      </c>
      <c r="P14" s="50">
        <v>12</v>
      </c>
      <c r="Q14" s="50">
        <v>1</v>
      </c>
      <c r="R14" s="50">
        <v>1</v>
      </c>
      <c r="S14" s="50">
        <v>0</v>
      </c>
      <c r="T14" s="50">
        <v>12</v>
      </c>
      <c r="U14" s="50"/>
      <c r="V14" s="50"/>
      <c r="W14" s="50"/>
      <c r="X14" s="50">
        <v>0</v>
      </c>
      <c r="Y14" s="50">
        <v>0</v>
      </c>
      <c r="Z14" s="50">
        <v>2</v>
      </c>
      <c r="AA14" s="50">
        <v>0</v>
      </c>
      <c r="AB14" s="50">
        <v>0</v>
      </c>
      <c r="AC14" s="50">
        <v>0</v>
      </c>
      <c r="AD14" s="50">
        <v>1</v>
      </c>
      <c r="AE14" s="50">
        <v>0</v>
      </c>
      <c r="AF14" s="50">
        <v>0</v>
      </c>
      <c r="AG14" s="50">
        <v>1</v>
      </c>
      <c r="AH14" s="50">
        <v>0</v>
      </c>
      <c r="AI14" s="50">
        <v>0</v>
      </c>
      <c r="AJ14" s="50">
        <v>0</v>
      </c>
      <c r="AK14" s="55">
        <v>11</v>
      </c>
      <c r="AL14" s="56"/>
    </row>
    <row r="15" spans="1:38" ht="15.75" customHeight="1" x14ac:dyDescent="0.25">
      <c r="A15" s="52" t="s">
        <v>219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4"/>
      <c r="O15" s="50" t="s">
        <v>220</v>
      </c>
      <c r="P15" s="50">
        <v>14</v>
      </c>
      <c r="Q15" s="50">
        <v>3</v>
      </c>
      <c r="R15" s="50">
        <v>3</v>
      </c>
      <c r="S15" s="50">
        <v>0</v>
      </c>
      <c r="T15" s="50">
        <v>12</v>
      </c>
      <c r="U15" s="50"/>
      <c r="V15" s="50"/>
      <c r="W15" s="50"/>
      <c r="X15" s="50">
        <v>0</v>
      </c>
      <c r="Y15" s="50">
        <v>5</v>
      </c>
      <c r="Z15" s="50">
        <v>2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2</v>
      </c>
      <c r="AH15" s="50">
        <v>0</v>
      </c>
      <c r="AI15" s="50">
        <v>0</v>
      </c>
      <c r="AJ15" s="50">
        <v>15</v>
      </c>
      <c r="AK15" s="55">
        <v>15</v>
      </c>
      <c r="AL15" s="56"/>
    </row>
    <row r="16" spans="1:38" ht="15.75" customHeight="1" x14ac:dyDescent="0.25">
      <c r="A16" s="52" t="s">
        <v>222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/>
      <c r="O16" s="50" t="s">
        <v>206</v>
      </c>
      <c r="P16" s="50">
        <v>13</v>
      </c>
      <c r="Q16" s="50">
        <v>1</v>
      </c>
      <c r="R16" s="50">
        <v>0</v>
      </c>
      <c r="S16" s="50">
        <v>1</v>
      </c>
      <c r="T16" s="50">
        <v>0</v>
      </c>
      <c r="U16" s="50"/>
      <c r="V16" s="50"/>
      <c r="W16" s="50"/>
      <c r="X16" s="50">
        <v>0</v>
      </c>
      <c r="Y16" s="50">
        <v>0</v>
      </c>
      <c r="Z16" s="50">
        <v>4</v>
      </c>
      <c r="AA16" s="50">
        <v>0</v>
      </c>
      <c r="AB16" s="50">
        <v>0</v>
      </c>
      <c r="AC16" s="50">
        <v>1</v>
      </c>
      <c r="AD16" s="50">
        <v>0</v>
      </c>
      <c r="AE16" s="50">
        <v>1</v>
      </c>
      <c r="AF16" s="50">
        <v>0</v>
      </c>
      <c r="AG16" s="50">
        <v>2</v>
      </c>
      <c r="AH16" s="50">
        <v>0</v>
      </c>
      <c r="AI16" s="50">
        <v>0</v>
      </c>
      <c r="AJ16" s="50">
        <v>0</v>
      </c>
      <c r="AK16" s="55">
        <v>10</v>
      </c>
      <c r="AL16" s="56"/>
    </row>
    <row r="17" spans="1:38" ht="15.75" customHeight="1" x14ac:dyDescent="0.25">
      <c r="A17" s="52" t="s">
        <v>221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4"/>
      <c r="O17" s="50" t="s">
        <v>209</v>
      </c>
      <c r="P17" s="50">
        <v>17</v>
      </c>
      <c r="Q17" s="50">
        <v>2</v>
      </c>
      <c r="R17" s="50">
        <v>1</v>
      </c>
      <c r="S17" s="50">
        <v>1</v>
      </c>
      <c r="T17" s="50">
        <v>12</v>
      </c>
      <c r="U17" s="50"/>
      <c r="V17" s="50"/>
      <c r="W17" s="50"/>
      <c r="X17" s="50">
        <v>0</v>
      </c>
      <c r="Y17" s="50">
        <v>5</v>
      </c>
      <c r="Z17" s="50">
        <v>2</v>
      </c>
      <c r="AA17" s="50">
        <v>0</v>
      </c>
      <c r="AB17" s="50">
        <v>1</v>
      </c>
      <c r="AC17" s="50">
        <v>0</v>
      </c>
      <c r="AD17" s="50">
        <v>0</v>
      </c>
      <c r="AE17" s="50">
        <v>0</v>
      </c>
      <c r="AF17" s="50">
        <v>0</v>
      </c>
      <c r="AG17" s="50">
        <v>1</v>
      </c>
      <c r="AH17" s="50">
        <v>0</v>
      </c>
      <c r="AI17" s="50">
        <v>0</v>
      </c>
      <c r="AJ17" s="50">
        <v>0</v>
      </c>
      <c r="AK17" s="55">
        <v>17</v>
      </c>
      <c r="AL17" s="56"/>
    </row>
    <row r="18" spans="1:38" ht="15.75" customHeight="1" x14ac:dyDescent="0.25">
      <c r="A18" s="52" t="s">
        <v>223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  <c r="O18" s="50" t="s">
        <v>220</v>
      </c>
      <c r="P18" s="50">
        <v>12</v>
      </c>
      <c r="Q18" s="50">
        <v>0</v>
      </c>
      <c r="R18" s="50">
        <v>0</v>
      </c>
      <c r="S18" s="50">
        <v>0</v>
      </c>
      <c r="T18" s="50">
        <v>12</v>
      </c>
      <c r="U18" s="50"/>
      <c r="V18" s="50"/>
      <c r="W18" s="50"/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12</v>
      </c>
      <c r="AK18" s="55">
        <v>12</v>
      </c>
      <c r="AL18" s="56"/>
    </row>
    <row r="19" spans="1:38" ht="15.75" customHeight="1" x14ac:dyDescent="0.25">
      <c r="A19" s="52" t="s">
        <v>15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5"/>
      <c r="AL19" s="56"/>
    </row>
    <row r="20" spans="1:38" ht="15.75" customHeight="1" x14ac:dyDescent="0.25">
      <c r="A20" s="52" t="s">
        <v>224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4"/>
      <c r="O20" s="50" t="s">
        <v>211</v>
      </c>
      <c r="P20" s="50" t="s">
        <v>225</v>
      </c>
      <c r="Q20" s="50">
        <v>3</v>
      </c>
      <c r="R20" s="50">
        <v>2</v>
      </c>
      <c r="S20" s="50">
        <v>1</v>
      </c>
      <c r="T20" s="50">
        <v>0</v>
      </c>
      <c r="U20" s="50"/>
      <c r="V20" s="50"/>
      <c r="W20" s="50"/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13</v>
      </c>
      <c r="AK20" s="55">
        <v>13</v>
      </c>
      <c r="AL20" s="56"/>
    </row>
    <row r="21" spans="1:38" ht="15" x14ac:dyDescent="0.25">
      <c r="A21" s="52" t="s">
        <v>226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4"/>
      <c r="O21" s="50"/>
      <c r="P21" s="50" t="s">
        <v>227</v>
      </c>
      <c r="Q21" s="50">
        <v>19</v>
      </c>
      <c r="R21" s="50">
        <v>10</v>
      </c>
      <c r="S21" s="50">
        <v>6</v>
      </c>
      <c r="T21" s="50">
        <v>72</v>
      </c>
      <c r="U21" s="50"/>
      <c r="V21" s="50"/>
      <c r="W21" s="50"/>
      <c r="X21" s="50">
        <v>3</v>
      </c>
      <c r="Y21" s="50">
        <v>16</v>
      </c>
      <c r="Z21" s="50">
        <v>23</v>
      </c>
      <c r="AA21" s="50">
        <v>0</v>
      </c>
      <c r="AB21" s="50">
        <v>1</v>
      </c>
      <c r="AC21" s="50">
        <v>1</v>
      </c>
      <c r="AD21" s="50">
        <v>1</v>
      </c>
      <c r="AE21" s="50">
        <v>1</v>
      </c>
      <c r="AF21" s="50">
        <v>0</v>
      </c>
      <c r="AG21" s="50">
        <v>16</v>
      </c>
      <c r="AH21" s="50">
        <v>3</v>
      </c>
      <c r="AI21" s="50">
        <v>0</v>
      </c>
      <c r="AJ21" s="50">
        <v>45</v>
      </c>
      <c r="AK21" s="55">
        <v>137</v>
      </c>
      <c r="AL21" s="56"/>
    </row>
    <row r="22" spans="1:38" x14ac:dyDescent="0.25">
      <c r="A22" s="4" t="s">
        <v>20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5" spans="1:38" x14ac:dyDescent="0.25">
      <c r="A25" s="77" t="s">
        <v>54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</row>
    <row r="26" spans="1:38" ht="15.75" customHeight="1" x14ac:dyDescent="0.25">
      <c r="A26" s="123" t="s">
        <v>55</v>
      </c>
      <c r="B26" s="123"/>
      <c r="C26" s="137" t="s">
        <v>56</v>
      </c>
      <c r="D26" s="138"/>
      <c r="E26" s="138"/>
      <c r="F26" s="139"/>
      <c r="G26" s="123" t="s">
        <v>57</v>
      </c>
      <c r="H26" s="123"/>
      <c r="I26" s="123" t="s">
        <v>134</v>
      </c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4"/>
      <c r="V26" s="126"/>
      <c r="W26" s="125"/>
      <c r="X26" s="123" t="s">
        <v>130</v>
      </c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 t="s">
        <v>59</v>
      </c>
      <c r="AK26" s="123"/>
      <c r="AL26" s="123"/>
    </row>
    <row r="27" spans="1:38" ht="15.75" customHeight="1" x14ac:dyDescent="0.25">
      <c r="A27" s="123"/>
      <c r="B27" s="123"/>
      <c r="C27" s="140"/>
      <c r="D27" s="141"/>
      <c r="E27" s="141"/>
      <c r="F27" s="142"/>
      <c r="G27" s="123"/>
      <c r="H27" s="123"/>
      <c r="I27" s="146" t="s">
        <v>131</v>
      </c>
      <c r="J27" s="147"/>
      <c r="K27" s="147"/>
      <c r="L27" s="148"/>
      <c r="M27" s="146" t="s">
        <v>132</v>
      </c>
      <c r="N27" s="147"/>
      <c r="O27" s="147"/>
      <c r="P27" s="148"/>
      <c r="Q27" s="146" t="s">
        <v>133</v>
      </c>
      <c r="R27" s="147"/>
      <c r="S27" s="147"/>
      <c r="T27" s="148"/>
      <c r="U27" s="79"/>
      <c r="V27" s="80"/>
      <c r="W27" s="81"/>
      <c r="X27" s="146" t="s">
        <v>135</v>
      </c>
      <c r="Y27" s="147"/>
      <c r="Z27" s="147"/>
      <c r="AA27" s="148"/>
      <c r="AB27" s="146" t="s">
        <v>136</v>
      </c>
      <c r="AC27" s="147"/>
      <c r="AD27" s="147"/>
      <c r="AE27" s="148"/>
      <c r="AF27" s="124" t="s">
        <v>137</v>
      </c>
      <c r="AG27" s="126"/>
      <c r="AH27" s="126"/>
      <c r="AI27" s="125"/>
      <c r="AJ27" s="123"/>
      <c r="AK27" s="123"/>
      <c r="AL27" s="123"/>
    </row>
    <row r="28" spans="1:38" ht="15.75" customHeight="1" x14ac:dyDescent="0.25">
      <c r="A28" s="123"/>
      <c r="B28" s="123"/>
      <c r="C28" s="143"/>
      <c r="D28" s="144"/>
      <c r="E28" s="144"/>
      <c r="F28" s="145"/>
      <c r="G28" s="123"/>
      <c r="H28" s="123"/>
      <c r="I28" s="124" t="s">
        <v>60</v>
      </c>
      <c r="J28" s="125"/>
      <c r="K28" s="124" t="s">
        <v>61</v>
      </c>
      <c r="L28" s="125"/>
      <c r="M28" s="124" t="s">
        <v>60</v>
      </c>
      <c r="N28" s="125"/>
      <c r="O28" s="124" t="s">
        <v>61</v>
      </c>
      <c r="P28" s="125"/>
      <c r="Q28" s="124" t="s">
        <v>60</v>
      </c>
      <c r="R28" s="125"/>
      <c r="S28" s="124" t="s">
        <v>61</v>
      </c>
      <c r="T28" s="125"/>
      <c r="U28" s="82"/>
      <c r="V28" s="83"/>
      <c r="W28" s="84"/>
      <c r="X28" s="124" t="s">
        <v>60</v>
      </c>
      <c r="Y28" s="125"/>
      <c r="Z28" s="124" t="s">
        <v>61</v>
      </c>
      <c r="AA28" s="125"/>
      <c r="AB28" s="124" t="s">
        <v>60</v>
      </c>
      <c r="AC28" s="125"/>
      <c r="AD28" s="124" t="s">
        <v>61</v>
      </c>
      <c r="AE28" s="125"/>
      <c r="AF28" s="124" t="s">
        <v>60</v>
      </c>
      <c r="AG28" s="125"/>
      <c r="AH28" s="124" t="s">
        <v>61</v>
      </c>
      <c r="AI28" s="125"/>
      <c r="AJ28" s="123"/>
      <c r="AK28" s="123"/>
      <c r="AL28" s="123"/>
    </row>
    <row r="29" spans="1:38" ht="15.75" customHeight="1" x14ac:dyDescent="0.25">
      <c r="A29" s="149" t="s">
        <v>281</v>
      </c>
      <c r="B29" s="150"/>
      <c r="C29" s="152" t="s">
        <v>233</v>
      </c>
      <c r="D29" s="153"/>
      <c r="E29" s="153"/>
      <c r="F29" s="154"/>
      <c r="G29" s="149" t="s">
        <v>230</v>
      </c>
      <c r="H29" s="150"/>
      <c r="I29" s="149">
        <v>182</v>
      </c>
      <c r="J29" s="150"/>
      <c r="K29" s="149">
        <v>182</v>
      </c>
      <c r="L29" s="150"/>
      <c r="M29" s="149">
        <v>32</v>
      </c>
      <c r="N29" s="150"/>
      <c r="O29" s="149">
        <v>32</v>
      </c>
      <c r="P29" s="150"/>
      <c r="Q29" s="149">
        <v>312</v>
      </c>
      <c r="R29" s="150"/>
      <c r="S29" s="149"/>
      <c r="T29" s="150"/>
      <c r="U29" s="65">
        <v>312</v>
      </c>
      <c r="V29" s="67"/>
      <c r="W29" s="66"/>
      <c r="X29" s="149">
        <v>518</v>
      </c>
      <c r="Y29" s="150"/>
      <c r="Z29" s="149">
        <v>518</v>
      </c>
      <c r="AA29" s="150"/>
      <c r="AB29" s="149">
        <v>0</v>
      </c>
      <c r="AC29" s="150"/>
      <c r="AD29" s="149">
        <v>0</v>
      </c>
      <c r="AE29" s="150"/>
      <c r="AF29" s="149">
        <v>396</v>
      </c>
      <c r="AG29" s="150"/>
      <c r="AH29" s="149">
        <v>396</v>
      </c>
      <c r="AI29" s="150"/>
      <c r="AJ29" s="149"/>
      <c r="AK29" s="151"/>
      <c r="AL29" s="150"/>
    </row>
    <row r="30" spans="1:38" ht="15.75" customHeight="1" x14ac:dyDescent="0.25">
      <c r="A30" s="149" t="s">
        <v>281</v>
      </c>
      <c r="B30" s="150"/>
      <c r="C30" s="152" t="s">
        <v>205</v>
      </c>
      <c r="D30" s="153"/>
      <c r="E30" s="153"/>
      <c r="F30" s="154"/>
      <c r="G30" s="149" t="s">
        <v>234</v>
      </c>
      <c r="H30" s="150"/>
      <c r="I30" s="149">
        <v>218</v>
      </c>
      <c r="J30" s="150"/>
      <c r="K30" s="149">
        <v>218</v>
      </c>
      <c r="L30" s="150"/>
      <c r="M30" s="149">
        <v>0</v>
      </c>
      <c r="N30" s="150"/>
      <c r="O30" s="149">
        <v>0</v>
      </c>
      <c r="P30" s="150"/>
      <c r="Q30" s="149">
        <v>354</v>
      </c>
      <c r="R30" s="150"/>
      <c r="S30" s="149"/>
      <c r="T30" s="150"/>
      <c r="U30" s="65">
        <v>354</v>
      </c>
      <c r="V30" s="67"/>
      <c r="W30" s="66"/>
      <c r="X30" s="149">
        <v>400</v>
      </c>
      <c r="Y30" s="150"/>
      <c r="Z30" s="149">
        <v>400</v>
      </c>
      <c r="AA30" s="150"/>
      <c r="AB30" s="149">
        <v>36</v>
      </c>
      <c r="AC30" s="150"/>
      <c r="AD30" s="149">
        <v>36</v>
      </c>
      <c r="AE30" s="150"/>
      <c r="AF30" s="149">
        <v>72</v>
      </c>
      <c r="AG30" s="150"/>
      <c r="AH30" s="149">
        <v>72</v>
      </c>
      <c r="AI30" s="150"/>
      <c r="AJ30" s="149"/>
      <c r="AK30" s="151"/>
      <c r="AL30" s="150"/>
    </row>
    <row r="31" spans="1:38" ht="15.75" customHeight="1" x14ac:dyDescent="0.25">
      <c r="A31" s="149" t="s">
        <v>281</v>
      </c>
      <c r="B31" s="150"/>
      <c r="C31" s="152" t="s">
        <v>188</v>
      </c>
      <c r="D31" s="153"/>
      <c r="E31" s="153"/>
      <c r="F31" s="154"/>
      <c r="G31" s="149" t="s">
        <v>235</v>
      </c>
      <c r="H31" s="150"/>
      <c r="I31" s="149">
        <v>172</v>
      </c>
      <c r="J31" s="150"/>
      <c r="K31" s="149">
        <v>172</v>
      </c>
      <c r="L31" s="150"/>
      <c r="M31" s="149">
        <v>32</v>
      </c>
      <c r="N31" s="150"/>
      <c r="O31" s="149">
        <v>32</v>
      </c>
      <c r="P31" s="150"/>
      <c r="Q31" s="149">
        <v>66</v>
      </c>
      <c r="R31" s="150"/>
      <c r="S31" s="149"/>
      <c r="T31" s="150"/>
      <c r="U31" s="65">
        <v>66</v>
      </c>
      <c r="V31" s="67"/>
      <c r="W31" s="66"/>
      <c r="X31" s="149">
        <v>414</v>
      </c>
      <c r="Y31" s="150"/>
      <c r="Z31" s="149">
        <v>414</v>
      </c>
      <c r="AA31" s="150"/>
      <c r="AB31" s="149">
        <v>0</v>
      </c>
      <c r="AC31" s="150"/>
      <c r="AD31" s="149">
        <v>0</v>
      </c>
      <c r="AE31" s="150"/>
      <c r="AF31" s="149">
        <v>396</v>
      </c>
      <c r="AG31" s="150"/>
      <c r="AH31" s="149">
        <v>396</v>
      </c>
      <c r="AI31" s="150"/>
      <c r="AJ31" s="149"/>
      <c r="AK31" s="151"/>
      <c r="AL31" s="150"/>
    </row>
    <row r="32" spans="1:38" ht="15.75" customHeight="1" x14ac:dyDescent="0.25">
      <c r="A32" s="149" t="s">
        <v>281</v>
      </c>
      <c r="B32" s="150"/>
      <c r="C32" s="152" t="s">
        <v>188</v>
      </c>
      <c r="D32" s="153"/>
      <c r="E32" s="153"/>
      <c r="F32" s="154"/>
      <c r="G32" s="149" t="s">
        <v>236</v>
      </c>
      <c r="H32" s="150"/>
      <c r="I32" s="149">
        <v>104</v>
      </c>
      <c r="J32" s="150"/>
      <c r="K32" s="149">
        <v>104</v>
      </c>
      <c r="L32" s="150"/>
      <c r="M32" s="149">
        <v>60</v>
      </c>
      <c r="N32" s="150"/>
      <c r="O32" s="149">
        <v>60</v>
      </c>
      <c r="P32" s="150"/>
      <c r="Q32" s="149">
        <v>198</v>
      </c>
      <c r="R32" s="150"/>
      <c r="S32" s="149"/>
      <c r="T32" s="150"/>
      <c r="U32" s="65">
        <v>198</v>
      </c>
      <c r="V32" s="67"/>
      <c r="W32" s="66"/>
      <c r="X32" s="149">
        <v>646</v>
      </c>
      <c r="Y32" s="150"/>
      <c r="Z32" s="149">
        <v>646</v>
      </c>
      <c r="AA32" s="150"/>
      <c r="AB32" s="149">
        <v>144</v>
      </c>
      <c r="AC32" s="150"/>
      <c r="AD32" s="149">
        <v>144</v>
      </c>
      <c r="AE32" s="150"/>
      <c r="AF32" s="149">
        <v>252</v>
      </c>
      <c r="AG32" s="150"/>
      <c r="AH32" s="149">
        <v>252</v>
      </c>
      <c r="AI32" s="150"/>
      <c r="AJ32" s="149"/>
      <c r="AK32" s="151"/>
      <c r="AL32" s="150"/>
    </row>
    <row r="33" spans="1:38" ht="15.75" customHeight="1" x14ac:dyDescent="0.25">
      <c r="A33" s="149" t="s">
        <v>281</v>
      </c>
      <c r="B33" s="150"/>
      <c r="C33" s="152" t="s">
        <v>188</v>
      </c>
      <c r="D33" s="153"/>
      <c r="E33" s="153"/>
      <c r="F33" s="154"/>
      <c r="G33" s="149" t="s">
        <v>237</v>
      </c>
      <c r="H33" s="150"/>
      <c r="I33" s="149">
        <v>36</v>
      </c>
      <c r="J33" s="150"/>
      <c r="K33" s="149">
        <v>36</v>
      </c>
      <c r="L33" s="150"/>
      <c r="M33" s="149">
        <v>10</v>
      </c>
      <c r="N33" s="150"/>
      <c r="O33" s="149">
        <v>10</v>
      </c>
      <c r="P33" s="150"/>
      <c r="Q33" s="149">
        <v>48</v>
      </c>
      <c r="R33" s="150"/>
      <c r="S33" s="149"/>
      <c r="T33" s="150"/>
      <c r="U33" s="65"/>
      <c r="V33" s="67">
        <v>48</v>
      </c>
      <c r="W33" s="66"/>
      <c r="X33" s="149">
        <v>66</v>
      </c>
      <c r="Y33" s="150"/>
      <c r="Z33" s="149">
        <v>66</v>
      </c>
      <c r="AA33" s="150"/>
      <c r="AB33" s="149">
        <v>144</v>
      </c>
      <c r="AC33" s="150"/>
      <c r="AD33" s="149">
        <v>144</v>
      </c>
      <c r="AE33" s="150"/>
      <c r="AF33" s="149">
        <v>0</v>
      </c>
      <c r="AG33" s="150"/>
      <c r="AH33" s="149">
        <v>0</v>
      </c>
      <c r="AI33" s="150"/>
      <c r="AJ33" s="149" t="s">
        <v>238</v>
      </c>
      <c r="AK33" s="151"/>
      <c r="AL33" s="150"/>
    </row>
    <row r="34" spans="1:38" ht="15.75" customHeight="1" x14ac:dyDescent="0.25">
      <c r="A34" s="149" t="s">
        <v>281</v>
      </c>
      <c r="B34" s="150"/>
      <c r="C34" s="152" t="s">
        <v>240</v>
      </c>
      <c r="D34" s="153"/>
      <c r="E34" s="153"/>
      <c r="F34" s="154"/>
      <c r="G34" s="149" t="s">
        <v>239</v>
      </c>
      <c r="H34" s="150"/>
      <c r="I34" s="149">
        <v>142</v>
      </c>
      <c r="J34" s="150"/>
      <c r="K34" s="149">
        <v>142</v>
      </c>
      <c r="L34" s="150"/>
      <c r="M34" s="149">
        <v>64</v>
      </c>
      <c r="N34" s="150"/>
      <c r="O34" s="149">
        <v>64</v>
      </c>
      <c r="P34" s="150"/>
      <c r="Q34" s="149">
        <v>162</v>
      </c>
      <c r="R34" s="150"/>
      <c r="S34" s="149"/>
      <c r="T34" s="150"/>
      <c r="U34" s="65">
        <v>162</v>
      </c>
      <c r="V34" s="67"/>
      <c r="W34" s="66"/>
      <c r="X34" s="149">
        <v>676</v>
      </c>
      <c r="Y34" s="150"/>
      <c r="Z34" s="149">
        <v>676</v>
      </c>
      <c r="AA34" s="150"/>
      <c r="AB34" s="149">
        <v>144</v>
      </c>
      <c r="AC34" s="150"/>
      <c r="AD34" s="149">
        <v>144</v>
      </c>
      <c r="AE34" s="150"/>
      <c r="AF34" s="149">
        <v>216</v>
      </c>
      <c r="AG34" s="150"/>
      <c r="AH34" s="149">
        <v>216</v>
      </c>
      <c r="AI34" s="150"/>
      <c r="AJ34" s="149"/>
      <c r="AK34" s="151"/>
      <c r="AL34" s="150"/>
    </row>
    <row r="35" spans="1:38" ht="15.75" customHeight="1" x14ac:dyDescent="0.25">
      <c r="A35" s="149" t="s">
        <v>281</v>
      </c>
      <c r="B35" s="150"/>
      <c r="C35" s="152" t="s">
        <v>240</v>
      </c>
      <c r="D35" s="153"/>
      <c r="E35" s="153"/>
      <c r="F35" s="154"/>
      <c r="G35" s="149" t="s">
        <v>241</v>
      </c>
      <c r="H35" s="150"/>
      <c r="I35" s="149">
        <v>344</v>
      </c>
      <c r="J35" s="150"/>
      <c r="K35" s="149">
        <v>344</v>
      </c>
      <c r="L35" s="150"/>
      <c r="M35" s="149">
        <v>48</v>
      </c>
      <c r="N35" s="150"/>
      <c r="O35" s="149">
        <v>48</v>
      </c>
      <c r="P35" s="150"/>
      <c r="Q35" s="149">
        <v>382</v>
      </c>
      <c r="R35" s="150"/>
      <c r="S35" s="149"/>
      <c r="T35" s="150"/>
      <c r="U35" s="65">
        <v>382</v>
      </c>
      <c r="V35" s="67"/>
      <c r="W35" s="66"/>
      <c r="X35" s="149">
        <v>522</v>
      </c>
      <c r="Y35" s="150"/>
      <c r="Z35" s="149">
        <v>522</v>
      </c>
      <c r="AA35" s="150"/>
      <c r="AB35" s="149">
        <v>72</v>
      </c>
      <c r="AC35" s="150"/>
      <c r="AD35" s="149">
        <v>72</v>
      </c>
      <c r="AE35" s="150"/>
      <c r="AF35" s="149">
        <v>108</v>
      </c>
      <c r="AG35" s="150"/>
      <c r="AH35" s="149">
        <v>108</v>
      </c>
      <c r="AI35" s="150"/>
      <c r="AJ35" s="149"/>
      <c r="AK35" s="151"/>
      <c r="AL35" s="150"/>
    </row>
    <row r="36" spans="1:38" ht="15.75" customHeight="1" x14ac:dyDescent="0.25">
      <c r="A36" s="149" t="s">
        <v>281</v>
      </c>
      <c r="B36" s="150"/>
      <c r="C36" s="207" t="s">
        <v>242</v>
      </c>
      <c r="D36" s="208"/>
      <c r="E36" s="208"/>
      <c r="F36" s="209"/>
      <c r="G36" s="149" t="s">
        <v>243</v>
      </c>
      <c r="H36" s="150"/>
      <c r="I36" s="149">
        <v>362</v>
      </c>
      <c r="J36" s="150"/>
      <c r="K36" s="149">
        <v>362</v>
      </c>
      <c r="L36" s="150"/>
      <c r="M36" s="149">
        <v>156</v>
      </c>
      <c r="N36" s="150"/>
      <c r="O36" s="149">
        <v>156</v>
      </c>
      <c r="P36" s="150"/>
      <c r="Q36" s="72">
        <v>473</v>
      </c>
      <c r="R36" s="73"/>
      <c r="S36" s="72"/>
      <c r="T36" s="73"/>
      <c r="U36" s="72">
        <v>473</v>
      </c>
      <c r="V36" s="74"/>
      <c r="W36" s="73"/>
      <c r="X36" s="149">
        <v>377</v>
      </c>
      <c r="Y36" s="150"/>
      <c r="Z36" s="149">
        <v>377</v>
      </c>
      <c r="AA36" s="150"/>
      <c r="AB36" s="149">
        <v>72</v>
      </c>
      <c r="AC36" s="150"/>
      <c r="AD36" s="149">
        <v>72</v>
      </c>
      <c r="AE36" s="150"/>
      <c r="AF36" s="149">
        <v>0</v>
      </c>
      <c r="AG36" s="150"/>
      <c r="AH36" s="149">
        <v>0</v>
      </c>
      <c r="AI36" s="150"/>
      <c r="AJ36" s="72"/>
      <c r="AK36" s="74"/>
      <c r="AL36" s="73"/>
    </row>
    <row r="37" spans="1:38" ht="15.75" customHeight="1" x14ac:dyDescent="0.25">
      <c r="A37" s="149" t="s">
        <v>282</v>
      </c>
      <c r="B37" s="150"/>
      <c r="C37" s="207" t="s">
        <v>199</v>
      </c>
      <c r="D37" s="208"/>
      <c r="E37" s="208"/>
      <c r="F37" s="209"/>
      <c r="G37" s="212" t="s">
        <v>198</v>
      </c>
      <c r="H37" s="213"/>
      <c r="I37" s="149"/>
      <c r="J37" s="150"/>
      <c r="K37" s="149"/>
      <c r="L37" s="150"/>
      <c r="M37" s="149"/>
      <c r="N37" s="150"/>
      <c r="O37" s="149"/>
      <c r="P37" s="150"/>
      <c r="Q37" s="72">
        <v>232</v>
      </c>
      <c r="R37" s="73"/>
      <c r="S37" s="72"/>
      <c r="T37" s="73"/>
      <c r="U37" s="72"/>
      <c r="V37" s="74">
        <v>232</v>
      </c>
      <c r="W37" s="73"/>
      <c r="X37" s="149">
        <v>448</v>
      </c>
      <c r="Y37" s="150"/>
      <c r="Z37" s="149">
        <v>448</v>
      </c>
      <c r="AA37" s="150"/>
      <c r="AB37" s="149">
        <v>504</v>
      </c>
      <c r="AC37" s="150"/>
      <c r="AD37" s="149">
        <v>504</v>
      </c>
      <c r="AE37" s="150"/>
      <c r="AF37" s="149">
        <v>180</v>
      </c>
      <c r="AG37" s="150"/>
      <c r="AH37" s="149">
        <v>180</v>
      </c>
      <c r="AI37" s="150"/>
      <c r="AJ37" s="72"/>
      <c r="AK37" s="74"/>
      <c r="AL37" s="73"/>
    </row>
    <row r="38" spans="1:38" ht="15.75" customHeight="1" x14ac:dyDescent="0.25">
      <c r="A38" s="149" t="s">
        <v>282</v>
      </c>
      <c r="B38" s="150"/>
      <c r="C38" s="207" t="s">
        <v>200</v>
      </c>
      <c r="D38" s="208"/>
      <c r="E38" s="208"/>
      <c r="F38" s="209"/>
      <c r="G38" s="212" t="s">
        <v>244</v>
      </c>
      <c r="H38" s="213"/>
      <c r="I38" s="149">
        <v>793</v>
      </c>
      <c r="J38" s="150"/>
      <c r="K38" s="149">
        <v>793</v>
      </c>
      <c r="L38" s="150"/>
      <c r="M38" s="149"/>
      <c r="N38" s="150"/>
      <c r="O38" s="149"/>
      <c r="P38" s="150"/>
      <c r="Q38" s="72">
        <v>0</v>
      </c>
      <c r="R38" s="73"/>
      <c r="S38" s="72"/>
      <c r="T38" s="73"/>
      <c r="U38" s="72">
        <v>0</v>
      </c>
      <c r="V38" s="74"/>
      <c r="W38" s="73"/>
      <c r="X38" s="72"/>
      <c r="Y38" s="73">
        <v>431</v>
      </c>
      <c r="Z38" s="72">
        <v>431</v>
      </c>
      <c r="AA38" s="73"/>
      <c r="AB38" s="72">
        <v>72</v>
      </c>
      <c r="AC38" s="73"/>
      <c r="AD38" s="72">
        <v>72</v>
      </c>
      <c r="AE38" s="73"/>
      <c r="AF38" s="72">
        <v>108</v>
      </c>
      <c r="AG38" s="73"/>
      <c r="AH38" s="72">
        <v>108</v>
      </c>
      <c r="AI38" s="73"/>
      <c r="AJ38" s="72"/>
      <c r="AK38" s="74"/>
      <c r="AL38" s="73"/>
    </row>
    <row r="39" spans="1:38" ht="15.75" customHeight="1" x14ac:dyDescent="0.25">
      <c r="A39" s="149" t="s">
        <v>282</v>
      </c>
      <c r="B39" s="150"/>
      <c r="C39" s="207" t="s">
        <v>200</v>
      </c>
      <c r="D39" s="208"/>
      <c r="E39" s="208"/>
      <c r="F39" s="209"/>
      <c r="G39" s="212" t="s">
        <v>202</v>
      </c>
      <c r="H39" s="213"/>
      <c r="I39" s="149">
        <v>995</v>
      </c>
      <c r="J39" s="150"/>
      <c r="K39" s="149">
        <v>995</v>
      </c>
      <c r="L39" s="150"/>
      <c r="M39" s="149"/>
      <c r="N39" s="150"/>
      <c r="O39" s="149"/>
      <c r="P39" s="150"/>
      <c r="Q39" s="72">
        <v>92</v>
      </c>
      <c r="R39" s="73"/>
      <c r="S39" s="72"/>
      <c r="T39" s="73"/>
      <c r="U39" s="72"/>
      <c r="V39" s="74">
        <v>92</v>
      </c>
      <c r="W39" s="73"/>
      <c r="X39" s="72"/>
      <c r="Y39" s="73">
        <v>101</v>
      </c>
      <c r="Z39" s="72">
        <v>101</v>
      </c>
      <c r="AA39" s="73"/>
      <c r="AB39" s="72">
        <v>180</v>
      </c>
      <c r="AC39" s="73"/>
      <c r="AD39" s="72">
        <v>180</v>
      </c>
      <c r="AE39" s="73"/>
      <c r="AF39" s="72">
        <v>72</v>
      </c>
      <c r="AG39" s="73"/>
      <c r="AH39" s="72">
        <v>72</v>
      </c>
      <c r="AI39" s="73"/>
      <c r="AJ39" s="72"/>
      <c r="AK39" s="74"/>
      <c r="AL39" s="73"/>
    </row>
    <row r="40" spans="1:38" ht="15.75" customHeight="1" x14ac:dyDescent="0.25">
      <c r="A40" s="149" t="s">
        <v>282</v>
      </c>
      <c r="B40" s="150"/>
      <c r="C40" s="152" t="s">
        <v>200</v>
      </c>
      <c r="D40" s="153"/>
      <c r="E40" s="153"/>
      <c r="F40" s="154"/>
      <c r="G40" s="212" t="s">
        <v>203</v>
      </c>
      <c r="H40" s="213"/>
      <c r="I40" s="149"/>
      <c r="J40" s="150"/>
      <c r="K40" s="149"/>
      <c r="L40" s="150"/>
      <c r="M40" s="149"/>
      <c r="N40" s="150"/>
      <c r="O40" s="149"/>
      <c r="P40" s="150"/>
      <c r="Q40" s="149">
        <v>348</v>
      </c>
      <c r="R40" s="150"/>
      <c r="S40" s="149"/>
      <c r="T40" s="150"/>
      <c r="U40" s="65">
        <v>348</v>
      </c>
      <c r="V40" s="67"/>
      <c r="W40" s="66"/>
      <c r="X40" s="149">
        <v>502</v>
      </c>
      <c r="Y40" s="150"/>
      <c r="Z40" s="149">
        <v>502</v>
      </c>
      <c r="AA40" s="150"/>
      <c r="AB40" s="149">
        <v>288</v>
      </c>
      <c r="AC40" s="150"/>
      <c r="AD40" s="149">
        <v>288</v>
      </c>
      <c r="AE40" s="150"/>
      <c r="AF40" s="149">
        <v>288</v>
      </c>
      <c r="AG40" s="150"/>
      <c r="AH40" s="149">
        <v>288</v>
      </c>
      <c r="AI40" s="150"/>
      <c r="AJ40" s="149"/>
      <c r="AK40" s="151"/>
      <c r="AL40" s="150"/>
    </row>
    <row r="41" spans="1:38" x14ac:dyDescent="0.25">
      <c r="A41" s="4" t="s">
        <v>20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/>
    </row>
    <row r="42" spans="1:38" x14ac:dyDescent="0.25">
      <c r="A42" s="155" t="s">
        <v>62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/>
    </row>
    <row r="44" spans="1:38" x14ac:dyDescent="0.25">
      <c r="A44" s="14" t="s">
        <v>63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38" ht="30" customHeight="1" x14ac:dyDescent="0.25">
      <c r="A45" s="156" t="s">
        <v>64</v>
      </c>
      <c r="B45" s="157"/>
      <c r="C45" s="157"/>
      <c r="D45" s="157"/>
      <c r="E45" s="157"/>
      <c r="F45" s="158"/>
      <c r="G45" s="129" t="s">
        <v>65</v>
      </c>
      <c r="H45" s="129"/>
      <c r="I45" s="129"/>
      <c r="J45" s="129"/>
      <c r="K45" s="129"/>
      <c r="L45" s="129"/>
      <c r="M45" s="156" t="s">
        <v>66</v>
      </c>
      <c r="N45" s="157"/>
      <c r="O45" s="158"/>
      <c r="P45" s="149" t="s">
        <v>67</v>
      </c>
      <c r="Q45" s="151"/>
      <c r="R45" s="151"/>
      <c r="S45" s="150"/>
      <c r="T45" s="149" t="s">
        <v>68</v>
      </c>
      <c r="U45" s="151"/>
      <c r="V45" s="151"/>
      <c r="W45" s="151"/>
      <c r="X45" s="151"/>
      <c r="Y45" s="151"/>
      <c r="Z45" s="150"/>
      <c r="AA45" s="129" t="s">
        <v>69</v>
      </c>
      <c r="AB45" s="129"/>
      <c r="AC45" s="129"/>
      <c r="AD45" s="129"/>
      <c r="AE45" s="129"/>
      <c r="AF45" s="129"/>
      <c r="AG45" s="129"/>
      <c r="AH45" s="129"/>
    </row>
    <row r="46" spans="1:38" ht="127.5" customHeight="1" x14ac:dyDescent="0.25">
      <c r="A46" s="159"/>
      <c r="B46" s="160"/>
      <c r="C46" s="160"/>
      <c r="D46" s="160"/>
      <c r="E46" s="160"/>
      <c r="F46" s="161"/>
      <c r="G46" s="129" t="s">
        <v>8</v>
      </c>
      <c r="H46" s="129"/>
      <c r="I46" s="149" t="s">
        <v>70</v>
      </c>
      <c r="J46" s="150"/>
      <c r="K46" s="149" t="s">
        <v>71</v>
      </c>
      <c r="L46" s="150"/>
      <c r="M46" s="159"/>
      <c r="N46" s="160"/>
      <c r="O46" s="161"/>
      <c r="P46" s="149" t="s">
        <v>298</v>
      </c>
      <c r="Q46" s="150"/>
      <c r="R46" s="149" t="s">
        <v>6</v>
      </c>
      <c r="S46" s="150"/>
      <c r="T46" s="45" t="s">
        <v>5</v>
      </c>
      <c r="U46" s="151" t="s">
        <v>5</v>
      </c>
      <c r="V46" s="151"/>
      <c r="W46" s="151"/>
      <c r="X46" s="150"/>
      <c r="Y46" s="149" t="s">
        <v>6</v>
      </c>
      <c r="Z46" s="150"/>
      <c r="AA46" s="149" t="s">
        <v>8</v>
      </c>
      <c r="AB46" s="150"/>
      <c r="AC46" s="149" t="s">
        <v>72</v>
      </c>
      <c r="AD46" s="151"/>
      <c r="AE46" s="150"/>
      <c r="AF46" s="129" t="s">
        <v>73</v>
      </c>
      <c r="AG46" s="129"/>
      <c r="AH46" s="129"/>
    </row>
    <row r="47" spans="1:38" x14ac:dyDescent="0.25">
      <c r="A47" s="149" t="s">
        <v>248</v>
      </c>
      <c r="B47" s="151"/>
      <c r="C47" s="151"/>
      <c r="D47" s="151"/>
      <c r="E47" s="151"/>
      <c r="F47" s="150"/>
      <c r="G47" s="149">
        <v>13</v>
      </c>
      <c r="H47" s="150"/>
      <c r="I47" s="162">
        <v>13</v>
      </c>
      <c r="J47" s="163"/>
      <c r="K47" s="162">
        <v>0</v>
      </c>
      <c r="L47" s="163"/>
      <c r="M47" s="162">
        <v>13</v>
      </c>
      <c r="N47" s="164"/>
      <c r="O47" s="163"/>
      <c r="P47" s="162" t="s">
        <v>299</v>
      </c>
      <c r="Q47" s="163"/>
      <c r="R47" s="162">
        <v>46</v>
      </c>
      <c r="S47" s="163"/>
      <c r="T47" s="149">
        <v>92</v>
      </c>
      <c r="U47" s="151"/>
      <c r="V47" s="151"/>
      <c r="W47" s="151"/>
      <c r="X47" s="150"/>
      <c r="Y47" s="149">
        <v>46</v>
      </c>
      <c r="Z47" s="150"/>
      <c r="AA47" s="149">
        <v>12</v>
      </c>
      <c r="AB47" s="150"/>
      <c r="AC47" s="149">
        <v>0</v>
      </c>
      <c r="AD47" s="151"/>
      <c r="AE47" s="44"/>
      <c r="AF47" s="149">
        <v>12</v>
      </c>
      <c r="AG47" s="151"/>
      <c r="AH47" s="150"/>
    </row>
    <row r="48" spans="1:38" x14ac:dyDescent="0.25">
      <c r="A48" s="149" t="s">
        <v>249</v>
      </c>
      <c r="B48" s="151"/>
      <c r="C48" s="151"/>
      <c r="D48" s="151"/>
      <c r="E48" s="151"/>
      <c r="F48" s="150"/>
      <c r="G48" s="149">
        <v>5</v>
      </c>
      <c r="H48" s="150"/>
      <c r="I48" s="162">
        <v>5</v>
      </c>
      <c r="J48" s="163"/>
      <c r="K48" s="162">
        <v>0</v>
      </c>
      <c r="L48" s="163"/>
      <c r="M48" s="162">
        <v>5</v>
      </c>
      <c r="N48" s="164"/>
      <c r="O48" s="163"/>
      <c r="P48" s="162" t="s">
        <v>300</v>
      </c>
      <c r="Q48" s="163"/>
      <c r="R48" s="162">
        <v>60</v>
      </c>
      <c r="S48" s="163"/>
      <c r="T48" s="149">
        <v>100</v>
      </c>
      <c r="U48" s="151"/>
      <c r="V48" s="151"/>
      <c r="W48" s="151"/>
      <c r="X48" s="150"/>
      <c r="Y48" s="149">
        <v>60</v>
      </c>
      <c r="Z48" s="150"/>
      <c r="AA48" s="149">
        <v>5</v>
      </c>
      <c r="AB48" s="150"/>
      <c r="AC48" s="149">
        <v>0</v>
      </c>
      <c r="AD48" s="151"/>
      <c r="AE48" s="44"/>
      <c r="AF48" s="149">
        <v>0</v>
      </c>
      <c r="AG48" s="151"/>
      <c r="AH48" s="150"/>
    </row>
    <row r="49" spans="1:38" x14ac:dyDescent="0.25">
      <c r="A49" s="149" t="s">
        <v>251</v>
      </c>
      <c r="B49" s="151"/>
      <c r="C49" s="151"/>
      <c r="D49" s="151"/>
      <c r="E49" s="151"/>
      <c r="F49" s="150"/>
      <c r="G49" s="149">
        <v>12</v>
      </c>
      <c r="H49" s="150"/>
      <c r="I49" s="162">
        <v>12</v>
      </c>
      <c r="J49" s="163"/>
      <c r="K49" s="162">
        <v>0</v>
      </c>
      <c r="L49" s="163"/>
      <c r="M49" s="162">
        <v>12</v>
      </c>
      <c r="N49" s="164"/>
      <c r="O49" s="163"/>
      <c r="P49" s="162" t="s">
        <v>301</v>
      </c>
      <c r="Q49" s="163"/>
      <c r="R49" s="162">
        <v>100</v>
      </c>
      <c r="S49" s="163"/>
      <c r="T49" s="149"/>
      <c r="U49" s="151"/>
      <c r="V49" s="151"/>
      <c r="W49" s="151"/>
      <c r="X49" s="150"/>
      <c r="Y49" s="149"/>
      <c r="Z49" s="150"/>
      <c r="AA49" s="149">
        <v>12</v>
      </c>
      <c r="AB49" s="150"/>
      <c r="AC49" s="149">
        <v>0</v>
      </c>
      <c r="AD49" s="151"/>
      <c r="AE49" s="47"/>
      <c r="AF49" s="45"/>
      <c r="AG49" s="46"/>
      <c r="AH49" s="47"/>
    </row>
    <row r="50" spans="1:38" x14ac:dyDescent="0.25">
      <c r="A50" s="149" t="s">
        <v>250</v>
      </c>
      <c r="B50" s="151"/>
      <c r="C50" s="151"/>
      <c r="D50" s="151"/>
      <c r="E50" s="151"/>
      <c r="F50" s="150"/>
      <c r="G50" s="149">
        <v>15</v>
      </c>
      <c r="H50" s="150"/>
      <c r="I50" s="162">
        <v>15</v>
      </c>
      <c r="J50" s="163"/>
      <c r="K50" s="162">
        <v>0</v>
      </c>
      <c r="L50" s="163"/>
      <c r="M50" s="162">
        <v>15</v>
      </c>
      <c r="N50" s="164"/>
      <c r="O50" s="163"/>
      <c r="P50" s="162" t="s">
        <v>300</v>
      </c>
      <c r="Q50" s="163"/>
      <c r="R50" s="162">
        <v>60</v>
      </c>
      <c r="S50" s="163"/>
      <c r="T50" s="149"/>
      <c r="U50" s="151"/>
      <c r="V50" s="151"/>
      <c r="W50" s="151"/>
      <c r="X50" s="150"/>
      <c r="Y50" s="149"/>
      <c r="Z50" s="150"/>
      <c r="AA50" s="149">
        <v>15</v>
      </c>
      <c r="AB50" s="150"/>
      <c r="AC50" s="149">
        <v>0</v>
      </c>
      <c r="AD50" s="151"/>
      <c r="AE50" s="44"/>
      <c r="AF50" s="149">
        <v>0</v>
      </c>
      <c r="AG50" s="151"/>
      <c r="AH50" s="150"/>
    </row>
    <row r="51" spans="1:38" x14ac:dyDescent="0.25">
      <c r="A51" s="68" t="s">
        <v>302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38" x14ac:dyDescent="0.25">
      <c r="A52" s="4" t="s">
        <v>20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4" spans="1:38" x14ac:dyDescent="0.25">
      <c r="A54" s="14" t="s">
        <v>74</v>
      </c>
      <c r="B54" s="14"/>
      <c r="C54" s="14"/>
      <c r="D54" s="14"/>
      <c r="E54" s="14"/>
      <c r="F54" s="14"/>
      <c r="G54" s="14"/>
      <c r="H54" s="14"/>
    </row>
    <row r="55" spans="1:38" ht="15.75" customHeight="1" x14ac:dyDescent="0.25">
      <c r="A55" s="129" t="s">
        <v>75</v>
      </c>
      <c r="B55" s="129"/>
      <c r="C55" s="129"/>
      <c r="D55" s="129"/>
      <c r="E55" s="129"/>
      <c r="F55" s="129"/>
      <c r="G55" s="129"/>
      <c r="H55" s="129" t="s">
        <v>76</v>
      </c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 t="s">
        <v>77</v>
      </c>
      <c r="AH55" s="129"/>
      <c r="AI55" s="129"/>
      <c r="AJ55" s="129"/>
      <c r="AK55" s="129"/>
    </row>
    <row r="56" spans="1:38" ht="15.6" customHeight="1" x14ac:dyDescent="0.25">
      <c r="A56" s="129" t="s">
        <v>78</v>
      </c>
      <c r="B56" s="129"/>
      <c r="C56" s="129" t="s">
        <v>79</v>
      </c>
      <c r="D56" s="129"/>
      <c r="E56" s="129"/>
      <c r="F56" s="129"/>
      <c r="G56" s="129"/>
      <c r="H56" s="129" t="s">
        <v>80</v>
      </c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45"/>
      <c r="V56" s="45"/>
      <c r="W56" s="45"/>
      <c r="X56" s="149" t="s">
        <v>81</v>
      </c>
      <c r="Y56" s="151"/>
      <c r="Z56" s="151"/>
      <c r="AA56" s="151"/>
      <c r="AB56" s="151"/>
      <c r="AC56" s="151"/>
      <c r="AD56" s="151"/>
      <c r="AE56" s="151"/>
      <c r="AF56" s="150"/>
      <c r="AG56" s="129"/>
      <c r="AH56" s="129"/>
      <c r="AI56" s="129"/>
      <c r="AJ56" s="129"/>
      <c r="AK56" s="129"/>
    </row>
    <row r="57" spans="1:38" x14ac:dyDescent="0.25">
      <c r="A57" s="149">
        <v>2</v>
      </c>
      <c r="B57" s="150"/>
      <c r="C57" s="149">
        <v>2</v>
      </c>
      <c r="D57" s="151"/>
      <c r="E57" s="151"/>
      <c r="F57" s="151"/>
      <c r="G57" s="150"/>
      <c r="H57" s="149" t="s">
        <v>252</v>
      </c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0"/>
      <c r="U57" s="46"/>
      <c r="V57" s="46"/>
      <c r="W57" s="46"/>
      <c r="X57" s="149" t="s">
        <v>188</v>
      </c>
      <c r="Y57" s="151"/>
      <c r="Z57" s="151"/>
      <c r="AA57" s="151"/>
      <c r="AB57" s="151"/>
      <c r="AC57" s="151"/>
      <c r="AD57" s="151"/>
      <c r="AE57" s="151"/>
      <c r="AF57" s="150"/>
      <c r="AG57" s="149" t="s">
        <v>253</v>
      </c>
      <c r="AH57" s="151"/>
      <c r="AI57" s="151"/>
      <c r="AJ57" s="151"/>
      <c r="AK57" s="150"/>
    </row>
    <row r="58" spans="1:38" x14ac:dyDescent="0.25">
      <c r="A58" s="149"/>
      <c r="B58" s="150"/>
      <c r="C58" s="149"/>
      <c r="D58" s="151"/>
      <c r="E58" s="151"/>
      <c r="F58" s="151"/>
      <c r="G58" s="150"/>
      <c r="H58" s="149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0"/>
      <c r="U58" s="46"/>
      <c r="V58" s="46"/>
      <c r="W58" s="46"/>
      <c r="X58" s="165"/>
      <c r="Y58" s="166"/>
      <c r="Z58" s="166"/>
      <c r="AA58" s="166"/>
      <c r="AB58" s="166"/>
      <c r="AC58" s="166"/>
      <c r="AD58" s="166"/>
      <c r="AE58" s="166"/>
      <c r="AF58" s="167"/>
      <c r="AG58" s="165"/>
      <c r="AH58" s="166"/>
      <c r="AI58" s="166"/>
      <c r="AJ58" s="166"/>
      <c r="AK58" s="167"/>
    </row>
    <row r="59" spans="1:38" x14ac:dyDescent="0.25">
      <c r="A59" s="8"/>
      <c r="B59"/>
      <c r="C59"/>
      <c r="D59"/>
      <c r="E59"/>
      <c r="F59"/>
      <c r="G59"/>
      <c r="H59"/>
    </row>
    <row r="60" spans="1:38" x14ac:dyDescent="0.25">
      <c r="A60" s="4" t="s">
        <v>20</v>
      </c>
      <c r="B60"/>
      <c r="C60"/>
      <c r="D60"/>
      <c r="E60"/>
      <c r="F60"/>
      <c r="G60"/>
      <c r="H60"/>
    </row>
    <row r="62" spans="1:38" x14ac:dyDescent="0.25">
      <c r="A62" s="62" t="s">
        <v>82</v>
      </c>
      <c r="B62" s="63"/>
      <c r="C62" s="63"/>
      <c r="D62" s="63"/>
      <c r="E62" s="63"/>
      <c r="F62" s="63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38" ht="30.75" customHeight="1" x14ac:dyDescent="0.25">
      <c r="A63" s="130" t="s">
        <v>83</v>
      </c>
      <c r="B63" s="130"/>
      <c r="C63" s="149" t="s">
        <v>84</v>
      </c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0"/>
      <c r="AE63" s="130" t="s">
        <v>85</v>
      </c>
      <c r="AF63" s="130"/>
      <c r="AG63" s="129" t="s">
        <v>86</v>
      </c>
      <c r="AH63" s="129"/>
      <c r="AI63" s="129"/>
      <c r="AJ63" s="129"/>
      <c r="AK63" s="130" t="s">
        <v>87</v>
      </c>
      <c r="AL63" s="130"/>
    </row>
    <row r="64" spans="1:38" ht="183" customHeight="1" x14ac:dyDescent="0.25">
      <c r="A64" s="130"/>
      <c r="B64" s="130"/>
      <c r="C64" s="16" t="s">
        <v>162</v>
      </c>
      <c r="D64" s="16" t="s">
        <v>163</v>
      </c>
      <c r="E64" s="16" t="s">
        <v>164</v>
      </c>
      <c r="F64" s="16" t="s">
        <v>165</v>
      </c>
      <c r="G64" s="16" t="s">
        <v>88</v>
      </c>
      <c r="H64" s="16" t="s">
        <v>89</v>
      </c>
      <c r="I64" s="16" t="s">
        <v>166</v>
      </c>
      <c r="J64" s="16" t="s">
        <v>167</v>
      </c>
      <c r="K64" s="16" t="s">
        <v>168</v>
      </c>
      <c r="L64" s="16" t="s">
        <v>169</v>
      </c>
      <c r="M64" s="16" t="s">
        <v>170</v>
      </c>
      <c r="N64" s="16" t="s">
        <v>171</v>
      </c>
      <c r="O64" s="16" t="s">
        <v>172</v>
      </c>
      <c r="P64" s="16" t="s">
        <v>255</v>
      </c>
      <c r="Q64" s="16" t="s">
        <v>173</v>
      </c>
      <c r="R64" s="16" t="s">
        <v>174</v>
      </c>
      <c r="S64" s="16" t="s">
        <v>175</v>
      </c>
      <c r="T64" s="16" t="s">
        <v>176</v>
      </c>
      <c r="U64" s="16"/>
      <c r="V64" s="16"/>
      <c r="W64" s="16"/>
      <c r="X64" s="16" t="s">
        <v>177</v>
      </c>
      <c r="Y64" s="16" t="s">
        <v>178</v>
      </c>
      <c r="Z64" s="16" t="s">
        <v>179</v>
      </c>
      <c r="AA64" s="16" t="s">
        <v>180</v>
      </c>
      <c r="AB64" s="16" t="s">
        <v>181</v>
      </c>
      <c r="AC64" s="16" t="s">
        <v>182</v>
      </c>
      <c r="AD64" s="17" t="s">
        <v>254</v>
      </c>
      <c r="AE64" s="130"/>
      <c r="AF64" s="130"/>
      <c r="AG64" s="130" t="s">
        <v>90</v>
      </c>
      <c r="AH64" s="130"/>
      <c r="AI64" s="130" t="s">
        <v>91</v>
      </c>
      <c r="AJ64" s="130"/>
      <c r="AK64" s="130"/>
      <c r="AL64" s="130"/>
    </row>
    <row r="65" spans="1:38" x14ac:dyDescent="0.25">
      <c r="A65" s="129">
        <v>45</v>
      </c>
      <c r="B65" s="129"/>
      <c r="C65" s="18">
        <v>4</v>
      </c>
      <c r="D65" s="18">
        <v>1</v>
      </c>
      <c r="E65" s="18">
        <v>1</v>
      </c>
      <c r="F65" s="18"/>
      <c r="G65" s="18">
        <v>1</v>
      </c>
      <c r="H65" s="18"/>
      <c r="I65" s="18"/>
      <c r="J65" s="18"/>
      <c r="K65" s="18">
        <v>10</v>
      </c>
      <c r="L65" s="18">
        <v>1</v>
      </c>
      <c r="M65" s="18"/>
      <c r="N65" s="18">
        <v>5</v>
      </c>
      <c r="O65" s="18">
        <v>5</v>
      </c>
      <c r="P65" s="18">
        <v>4</v>
      </c>
      <c r="Q65" s="18"/>
      <c r="R65" s="18"/>
      <c r="S65" s="18"/>
      <c r="T65" s="18"/>
      <c r="U65" s="39"/>
      <c r="V65" s="39"/>
      <c r="W65" s="39"/>
      <c r="X65" s="18"/>
      <c r="Y65" s="19"/>
      <c r="Z65" s="19"/>
      <c r="AA65" s="19"/>
      <c r="AB65" s="19"/>
      <c r="AC65" s="19">
        <v>5</v>
      </c>
      <c r="AD65" s="19">
        <v>2</v>
      </c>
      <c r="AE65" s="168">
        <v>41</v>
      </c>
      <c r="AF65" s="169"/>
      <c r="AG65" s="168"/>
      <c r="AH65" s="169"/>
      <c r="AI65" s="168"/>
      <c r="AJ65" s="169"/>
      <c r="AK65" s="129"/>
      <c r="AL65" s="129"/>
    </row>
    <row r="66" spans="1:38" x14ac:dyDescent="0.25">
      <c r="A66" s="129"/>
      <c r="B66" s="129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39"/>
      <c r="V66" s="39"/>
      <c r="W66" s="39"/>
      <c r="X66" s="18"/>
      <c r="Y66" s="19"/>
      <c r="Z66" s="19"/>
      <c r="AA66" s="19"/>
      <c r="AB66" s="19"/>
      <c r="AC66" s="19"/>
      <c r="AD66" s="19"/>
      <c r="AE66" s="168"/>
      <c r="AF66" s="169"/>
      <c r="AG66" s="168"/>
      <c r="AH66" s="169"/>
      <c r="AI66" s="168"/>
      <c r="AJ66" s="169"/>
      <c r="AK66" s="129"/>
      <c r="AL66" s="129"/>
    </row>
    <row r="67" spans="1:38" x14ac:dyDescent="0.25">
      <c r="A67" s="129"/>
      <c r="B67" s="129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39"/>
      <c r="V67" s="39"/>
      <c r="W67" s="39"/>
      <c r="X67" s="18"/>
      <c r="Y67" s="19"/>
      <c r="Z67" s="19"/>
      <c r="AA67" s="19"/>
      <c r="AB67" s="19"/>
      <c r="AC67" s="19"/>
      <c r="AD67" s="19"/>
      <c r="AE67" s="168"/>
      <c r="AF67" s="169"/>
      <c r="AG67" s="168"/>
      <c r="AH67" s="169"/>
      <c r="AI67" s="168"/>
      <c r="AJ67" s="169"/>
      <c r="AK67" s="129"/>
      <c r="AL67" s="129"/>
    </row>
    <row r="68" spans="1:38" x14ac:dyDescent="0.25">
      <c r="A68" s="129"/>
      <c r="B68" s="129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39"/>
      <c r="V68" s="39"/>
      <c r="W68" s="39"/>
      <c r="X68" s="18"/>
      <c r="Y68" s="19"/>
      <c r="Z68" s="19"/>
      <c r="AA68" s="19"/>
      <c r="AB68" s="19"/>
      <c r="AC68" s="19"/>
      <c r="AD68" s="19"/>
      <c r="AE68" s="168"/>
      <c r="AF68" s="169"/>
      <c r="AG68" s="168"/>
      <c r="AH68" s="169"/>
      <c r="AI68" s="168"/>
      <c r="AJ68" s="169"/>
      <c r="AK68" s="129"/>
      <c r="AL68" s="129"/>
    </row>
    <row r="69" spans="1:38" x14ac:dyDescent="0.25">
      <c r="A69" s="8"/>
      <c r="B69"/>
      <c r="C69"/>
    </row>
    <row r="70" spans="1:38" x14ac:dyDescent="0.25">
      <c r="A70" s="4" t="s">
        <v>20</v>
      </c>
      <c r="B70"/>
      <c r="C70"/>
    </row>
    <row r="71" spans="1:38" x14ac:dyDescent="0.25">
      <c r="A71" s="2" t="s">
        <v>280</v>
      </c>
    </row>
    <row r="72" spans="1:38" x14ac:dyDescent="0.25">
      <c r="A72" s="11" t="s">
        <v>92</v>
      </c>
      <c r="B72"/>
      <c r="C72"/>
      <c r="D72"/>
      <c r="E72"/>
      <c r="F72"/>
    </row>
    <row r="73" spans="1:38" ht="15.75" customHeight="1" x14ac:dyDescent="0.25">
      <c r="A73" s="129" t="s">
        <v>93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49" t="s">
        <v>58</v>
      </c>
      <c r="M73" s="151"/>
      <c r="N73" s="151"/>
      <c r="O73" s="151"/>
      <c r="P73" s="151"/>
      <c r="Q73" s="150"/>
      <c r="R73" s="129" t="s">
        <v>94</v>
      </c>
      <c r="S73" s="129"/>
      <c r="T73" s="129"/>
      <c r="U73" s="129"/>
      <c r="V73" s="129"/>
      <c r="W73" s="129"/>
      <c r="X73" s="129"/>
      <c r="Y73" s="129"/>
      <c r="Z73" s="129"/>
      <c r="AA73" s="129" t="s">
        <v>59</v>
      </c>
      <c r="AB73" s="129"/>
      <c r="AC73" s="129"/>
      <c r="AD73" s="129"/>
      <c r="AE73" s="129"/>
      <c r="AF73" s="129"/>
      <c r="AG73" s="129"/>
      <c r="AH73" s="129"/>
      <c r="AI73" s="129"/>
    </row>
    <row r="74" spans="1:38" ht="15.6" customHeight="1" x14ac:dyDescent="0.25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49" t="s">
        <v>60</v>
      </c>
      <c r="M74" s="151"/>
      <c r="N74" s="150"/>
      <c r="O74" s="149" t="s">
        <v>61</v>
      </c>
      <c r="P74" s="151"/>
      <c r="Q74" s="150"/>
      <c r="R74" s="129" t="s">
        <v>60</v>
      </c>
      <c r="S74" s="129"/>
      <c r="T74" s="129"/>
      <c r="U74" s="149" t="s">
        <v>60</v>
      </c>
      <c r="V74" s="151"/>
      <c r="W74" s="150"/>
      <c r="X74" s="149" t="s">
        <v>61</v>
      </c>
      <c r="Y74" s="151"/>
      <c r="Z74" s="150"/>
      <c r="AA74" s="129"/>
      <c r="AB74" s="129"/>
      <c r="AC74" s="129"/>
      <c r="AD74" s="129"/>
      <c r="AE74" s="129"/>
      <c r="AF74" s="129"/>
      <c r="AG74" s="129"/>
      <c r="AH74" s="129"/>
      <c r="AI74" s="129"/>
    </row>
    <row r="75" spans="1:38" ht="15.6" customHeight="1" x14ac:dyDescent="0.25">
      <c r="A75" s="149" t="s">
        <v>219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0"/>
      <c r="L75" s="149">
        <v>720</v>
      </c>
      <c r="M75" s="151"/>
      <c r="N75" s="150"/>
      <c r="O75" s="149">
        <v>720</v>
      </c>
      <c r="P75" s="151"/>
      <c r="Q75" s="150"/>
      <c r="R75" s="45"/>
      <c r="S75" s="46"/>
      <c r="T75" s="47"/>
      <c r="U75" s="149">
        <v>684</v>
      </c>
      <c r="V75" s="151"/>
      <c r="W75" s="150"/>
      <c r="X75" s="149">
        <v>684</v>
      </c>
      <c r="Y75" s="151"/>
      <c r="Z75" s="150"/>
      <c r="AA75" s="149"/>
      <c r="AB75" s="151"/>
      <c r="AC75" s="151"/>
      <c r="AD75" s="151"/>
      <c r="AE75" s="151"/>
      <c r="AF75" s="151"/>
      <c r="AG75" s="151"/>
      <c r="AH75" s="151"/>
      <c r="AI75" s="150"/>
    </row>
    <row r="76" spans="1:38" ht="15.6" customHeight="1" x14ac:dyDescent="0.25">
      <c r="A76" s="149" t="s">
        <v>222</v>
      </c>
      <c r="B76" s="151"/>
      <c r="C76" s="151"/>
      <c r="D76" s="151"/>
      <c r="E76" s="151"/>
      <c r="F76" s="151"/>
      <c r="G76" s="151"/>
      <c r="H76" s="151"/>
      <c r="I76" s="151"/>
      <c r="J76" s="151"/>
      <c r="K76" s="150"/>
      <c r="L76" s="149">
        <v>1224</v>
      </c>
      <c r="M76" s="151"/>
      <c r="N76" s="150"/>
      <c r="O76" s="149">
        <v>1224</v>
      </c>
      <c r="P76" s="151"/>
      <c r="Q76" s="150"/>
      <c r="R76" s="45"/>
      <c r="S76" s="46"/>
      <c r="T76" s="47"/>
      <c r="U76" s="149">
        <v>180</v>
      </c>
      <c r="V76" s="151"/>
      <c r="W76" s="150"/>
      <c r="X76" s="149">
        <v>180</v>
      </c>
      <c r="Y76" s="151"/>
      <c r="Z76" s="150"/>
      <c r="AA76" s="149"/>
      <c r="AB76" s="151"/>
      <c r="AC76" s="151"/>
      <c r="AD76" s="151"/>
      <c r="AE76" s="151"/>
      <c r="AF76" s="151"/>
      <c r="AG76" s="151"/>
      <c r="AH76" s="151"/>
      <c r="AI76" s="150"/>
    </row>
    <row r="77" spans="1:38" x14ac:dyDescent="0.25">
      <c r="A77" s="149" t="s">
        <v>221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0"/>
      <c r="L77" s="149">
        <v>1188</v>
      </c>
      <c r="M77" s="151"/>
      <c r="N77" s="150"/>
      <c r="O77" s="149">
        <v>1188</v>
      </c>
      <c r="P77" s="151"/>
      <c r="Q77" s="150"/>
      <c r="R77" s="149"/>
      <c r="S77" s="151"/>
      <c r="T77" s="150"/>
      <c r="U77" s="149">
        <v>252</v>
      </c>
      <c r="V77" s="151"/>
      <c r="W77" s="150"/>
      <c r="X77" s="149">
        <v>252</v>
      </c>
      <c r="Y77" s="151"/>
      <c r="Z77" s="150"/>
      <c r="AA77" s="149"/>
      <c r="AB77" s="151"/>
      <c r="AC77" s="151"/>
      <c r="AD77" s="151"/>
      <c r="AE77" s="151"/>
      <c r="AF77" s="151"/>
      <c r="AG77" s="151"/>
      <c r="AH77" s="151"/>
      <c r="AI77" s="150"/>
    </row>
    <row r="78" spans="1:38" x14ac:dyDescent="0.25">
      <c r="A78" s="149" t="s">
        <v>223</v>
      </c>
      <c r="B78" s="151"/>
      <c r="C78" s="151"/>
      <c r="D78" s="151"/>
      <c r="E78" s="151"/>
      <c r="F78" s="151"/>
      <c r="G78" s="151"/>
      <c r="H78" s="151"/>
      <c r="I78" s="151"/>
      <c r="J78" s="151"/>
      <c r="K78" s="150"/>
      <c r="L78" s="174">
        <v>900</v>
      </c>
      <c r="M78" s="175"/>
      <c r="N78" s="176"/>
      <c r="O78" s="174">
        <v>900</v>
      </c>
      <c r="P78" s="175"/>
      <c r="Q78" s="176"/>
      <c r="R78" s="168"/>
      <c r="S78" s="173"/>
      <c r="T78" s="169"/>
      <c r="U78" s="162">
        <v>576</v>
      </c>
      <c r="V78" s="164"/>
      <c r="W78" s="163"/>
      <c r="X78" s="162">
        <v>576</v>
      </c>
      <c r="Y78" s="164"/>
      <c r="Z78" s="163"/>
      <c r="AA78" s="168"/>
      <c r="AB78" s="173"/>
      <c r="AC78" s="173"/>
      <c r="AD78" s="173"/>
      <c r="AE78" s="173"/>
      <c r="AF78" s="173"/>
      <c r="AG78" s="173"/>
      <c r="AH78" s="173"/>
      <c r="AI78" s="169"/>
    </row>
    <row r="79" spans="1:38" x14ac:dyDescent="0.25">
      <c r="A79" s="4" t="s">
        <v>20</v>
      </c>
      <c r="B79"/>
      <c r="C79"/>
      <c r="D79"/>
      <c r="E79"/>
      <c r="F79"/>
    </row>
    <row r="80" spans="1:38" x14ac:dyDescent="0.25">
      <c r="A80" s="4" t="s">
        <v>62</v>
      </c>
      <c r="B80"/>
      <c r="C80"/>
      <c r="D80"/>
      <c r="E80"/>
      <c r="F80"/>
    </row>
    <row r="82" spans="1:39" x14ac:dyDescent="0.25">
      <c r="A82" s="11" t="s">
        <v>95</v>
      </c>
      <c r="B82"/>
      <c r="C82"/>
      <c r="D82"/>
      <c r="E82"/>
    </row>
    <row r="83" spans="1:39" ht="31.5" customHeight="1" x14ac:dyDescent="0.25">
      <c r="A83" s="18" t="s">
        <v>1</v>
      </c>
      <c r="B83" s="129" t="s">
        <v>56</v>
      </c>
      <c r="C83" s="129"/>
      <c r="D83" s="129"/>
      <c r="E83" s="129"/>
      <c r="F83" s="129"/>
      <c r="G83" s="129"/>
      <c r="H83" s="129"/>
      <c r="I83" s="129"/>
      <c r="J83" s="129" t="s">
        <v>96</v>
      </c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49" t="s">
        <v>97</v>
      </c>
      <c r="AC83" s="151"/>
      <c r="AD83" s="151"/>
      <c r="AE83" s="151"/>
      <c r="AF83" s="150"/>
      <c r="AG83" s="129" t="s">
        <v>98</v>
      </c>
      <c r="AH83" s="129"/>
      <c r="AI83" s="129"/>
      <c r="AJ83" s="129"/>
      <c r="AK83" s="129"/>
    </row>
    <row r="84" spans="1:39" x14ac:dyDescent="0.25">
      <c r="A84" s="18"/>
      <c r="B84" s="152" t="s">
        <v>303</v>
      </c>
      <c r="C84" s="153"/>
      <c r="D84" s="153"/>
      <c r="E84" s="153"/>
      <c r="F84" s="153"/>
      <c r="G84" s="153"/>
      <c r="H84" s="153"/>
      <c r="I84" s="154"/>
      <c r="J84" s="170" t="s">
        <v>290</v>
      </c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2"/>
      <c r="AB84" s="168" t="s">
        <v>297</v>
      </c>
      <c r="AC84" s="173"/>
      <c r="AD84" s="173"/>
      <c r="AE84" s="173"/>
      <c r="AF84" s="169"/>
      <c r="AG84" s="168"/>
      <c r="AH84" s="173"/>
      <c r="AI84" s="173"/>
      <c r="AJ84" s="173"/>
      <c r="AK84" s="169"/>
    </row>
    <row r="85" spans="1:39" x14ac:dyDescent="0.25">
      <c r="A85" s="18"/>
      <c r="B85" s="177" t="s">
        <v>242</v>
      </c>
      <c r="C85" s="178"/>
      <c r="D85" s="178"/>
      <c r="E85" s="178"/>
      <c r="F85" s="178"/>
      <c r="G85" s="178"/>
      <c r="H85" s="178"/>
      <c r="I85" s="179"/>
      <c r="J85" s="87" t="s">
        <v>289</v>
      </c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9"/>
      <c r="AB85" s="168" t="s">
        <v>297</v>
      </c>
      <c r="AC85" s="173"/>
      <c r="AD85" s="173"/>
      <c r="AE85" s="173"/>
      <c r="AF85" s="169"/>
      <c r="AG85" s="168"/>
      <c r="AH85" s="173"/>
      <c r="AI85" s="173"/>
      <c r="AJ85" s="173"/>
      <c r="AK85" s="169"/>
    </row>
    <row r="86" spans="1:39" x14ac:dyDescent="0.25">
      <c r="A86" s="75"/>
      <c r="B86" s="152" t="s">
        <v>188</v>
      </c>
      <c r="C86" s="153"/>
      <c r="D86" s="153"/>
      <c r="E86" s="153"/>
      <c r="F86" s="153"/>
      <c r="G86" s="153"/>
      <c r="H86" s="153"/>
      <c r="I86" s="154"/>
      <c r="J86" s="183" t="s">
        <v>293</v>
      </c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2"/>
      <c r="AB86" s="183" t="s">
        <v>297</v>
      </c>
      <c r="AC86" s="171"/>
      <c r="AD86" s="171"/>
      <c r="AE86" s="171"/>
      <c r="AF86" s="172"/>
      <c r="AG86" s="183"/>
      <c r="AH86" s="171"/>
      <c r="AI86" s="171"/>
      <c r="AJ86" s="171"/>
      <c r="AK86" s="172"/>
    </row>
    <row r="87" spans="1:39" x14ac:dyDescent="0.25">
      <c r="A87" s="75"/>
      <c r="B87" s="180" t="s">
        <v>240</v>
      </c>
      <c r="C87" s="181"/>
      <c r="D87" s="181"/>
      <c r="E87" s="181"/>
      <c r="F87" s="181"/>
      <c r="G87" s="181"/>
      <c r="H87" s="181"/>
      <c r="I87" s="182"/>
      <c r="J87" s="183" t="s">
        <v>294</v>
      </c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2"/>
      <c r="AB87" s="170" t="s">
        <v>296</v>
      </c>
      <c r="AC87" s="171"/>
      <c r="AD87" s="171"/>
      <c r="AE87" s="171"/>
      <c r="AF87" s="172"/>
      <c r="AG87" s="183"/>
      <c r="AH87" s="171"/>
      <c r="AI87" s="171"/>
      <c r="AJ87" s="171"/>
      <c r="AK87" s="172"/>
    </row>
    <row r="88" spans="1:39" x14ac:dyDescent="0.25">
      <c r="A88" s="75"/>
      <c r="B88" s="152" t="s">
        <v>205</v>
      </c>
      <c r="C88" s="153"/>
      <c r="D88" s="153"/>
      <c r="E88" s="153"/>
      <c r="F88" s="153"/>
      <c r="G88" s="153"/>
      <c r="H88" s="153"/>
      <c r="I88" s="154"/>
      <c r="J88" s="183" t="s">
        <v>292</v>
      </c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2"/>
      <c r="AB88" s="183" t="s">
        <v>297</v>
      </c>
      <c r="AC88" s="171"/>
      <c r="AD88" s="171"/>
      <c r="AE88" s="171"/>
      <c r="AF88" s="172"/>
      <c r="AG88" s="183"/>
      <c r="AH88" s="171"/>
      <c r="AI88" s="171"/>
      <c r="AJ88" s="171"/>
      <c r="AK88" s="172"/>
    </row>
    <row r="89" spans="1:39" ht="15" x14ac:dyDescent="0.25">
      <c r="A89" s="75"/>
      <c r="B89" s="152" t="s">
        <v>199</v>
      </c>
      <c r="C89" s="153"/>
      <c r="D89" s="153"/>
      <c r="E89" s="153"/>
      <c r="F89" s="153"/>
      <c r="G89" s="153"/>
      <c r="H89" s="153"/>
      <c r="I89" s="154"/>
      <c r="J89" s="184" t="s">
        <v>291</v>
      </c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6" t="s">
        <v>297</v>
      </c>
      <c r="AC89" s="185"/>
      <c r="AD89" s="185"/>
      <c r="AE89" s="185"/>
      <c r="AF89" s="187"/>
      <c r="AG89" s="186"/>
      <c r="AH89" s="185"/>
      <c r="AI89" s="185"/>
      <c r="AJ89" s="185"/>
      <c r="AK89" s="185"/>
      <c r="AL89"/>
      <c r="AM89" s="90"/>
    </row>
    <row r="90" spans="1:39" x14ac:dyDescent="0.25">
      <c r="A90" s="18"/>
      <c r="B90" s="152" t="s">
        <v>200</v>
      </c>
      <c r="C90" s="153"/>
      <c r="D90" s="153"/>
      <c r="E90" s="153"/>
      <c r="F90" s="153"/>
      <c r="G90" s="153"/>
      <c r="H90" s="153"/>
      <c r="I90" s="154"/>
      <c r="J90" s="168" t="s">
        <v>295</v>
      </c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69"/>
      <c r="AB90" s="168" t="s">
        <v>297</v>
      </c>
      <c r="AC90" s="173"/>
      <c r="AD90" s="173"/>
      <c r="AE90" s="173"/>
      <c r="AF90" s="169"/>
      <c r="AG90" s="168"/>
      <c r="AH90" s="173"/>
      <c r="AI90" s="173"/>
      <c r="AJ90" s="173"/>
      <c r="AK90" s="169"/>
    </row>
    <row r="91" spans="1:39" x14ac:dyDescent="0.25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</row>
    <row r="93" spans="1:39" x14ac:dyDescent="0.25">
      <c r="A93" s="11" t="s">
        <v>99</v>
      </c>
      <c r="B93"/>
      <c r="C93"/>
      <c r="D93"/>
      <c r="E93"/>
      <c r="F93"/>
      <c r="G93"/>
    </row>
    <row r="94" spans="1:39" ht="15.75" customHeight="1" x14ac:dyDescent="0.25">
      <c r="A94" s="129" t="s">
        <v>100</v>
      </c>
      <c r="B94" s="129"/>
      <c r="C94" s="129"/>
      <c r="D94" s="129"/>
      <c r="E94" s="129"/>
      <c r="F94" s="129"/>
      <c r="G94" s="129"/>
      <c r="H94" s="129"/>
      <c r="I94" s="129" t="s">
        <v>101</v>
      </c>
      <c r="J94" s="129"/>
      <c r="K94" s="129"/>
      <c r="L94" s="129"/>
      <c r="M94" s="156"/>
      <c r="N94" s="157"/>
      <c r="O94" s="158"/>
      <c r="P94" s="129" t="s">
        <v>102</v>
      </c>
      <c r="Q94" s="129"/>
      <c r="R94" s="129"/>
      <c r="S94" s="129"/>
      <c r="T94" s="129" t="s">
        <v>103</v>
      </c>
      <c r="U94" s="129"/>
      <c r="V94" s="129"/>
      <c r="W94" s="129"/>
      <c r="X94" s="129"/>
      <c r="Y94" s="129"/>
      <c r="Z94" s="129"/>
      <c r="AA94" s="129" t="s">
        <v>104</v>
      </c>
      <c r="AB94" s="129"/>
      <c r="AC94" s="129"/>
      <c r="AD94" s="129"/>
      <c r="AE94" s="129"/>
      <c r="AF94" s="129"/>
      <c r="AG94" s="129"/>
      <c r="AH94" s="129"/>
      <c r="AI94" s="129" t="s">
        <v>105</v>
      </c>
      <c r="AJ94" s="129"/>
      <c r="AK94" s="129"/>
      <c r="AL94" s="129"/>
    </row>
    <row r="95" spans="1:39" ht="30.75" customHeight="1" x14ac:dyDescent="0.25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59"/>
      <c r="N95" s="160"/>
      <c r="O95" s="161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49" t="s">
        <v>106</v>
      </c>
      <c r="AB95" s="151"/>
      <c r="AC95" s="151"/>
      <c r="AD95" s="150"/>
      <c r="AE95" s="129" t="s">
        <v>107</v>
      </c>
      <c r="AF95" s="129"/>
      <c r="AG95" s="129"/>
      <c r="AH95" s="129"/>
      <c r="AI95" s="129"/>
      <c r="AJ95" s="129"/>
      <c r="AK95" s="129"/>
      <c r="AL95" s="129"/>
    </row>
    <row r="96" spans="1:39" x14ac:dyDescent="0.25">
      <c r="A96" s="188" t="s">
        <v>219</v>
      </c>
      <c r="B96" s="189"/>
      <c r="C96" s="189"/>
      <c r="D96" s="189"/>
      <c r="E96" s="189"/>
      <c r="F96" s="189"/>
      <c r="G96" s="189"/>
      <c r="H96" s="190"/>
      <c r="I96" s="165" t="s">
        <v>284</v>
      </c>
      <c r="J96" s="173"/>
      <c r="K96" s="173"/>
      <c r="L96" s="173"/>
      <c r="M96" s="168"/>
      <c r="N96" s="173"/>
      <c r="O96" s="169"/>
      <c r="P96" s="168">
        <v>15</v>
      </c>
      <c r="Q96" s="173"/>
      <c r="R96" s="173"/>
      <c r="S96" s="169"/>
      <c r="T96" s="168">
        <v>15</v>
      </c>
      <c r="U96" s="173"/>
      <c r="V96" s="173"/>
      <c r="W96" s="173"/>
      <c r="X96" s="173"/>
      <c r="Y96" s="173"/>
      <c r="Z96" s="169"/>
      <c r="AA96" s="168"/>
      <c r="AB96" s="173"/>
      <c r="AC96" s="173"/>
      <c r="AD96" s="169"/>
      <c r="AE96" s="168"/>
      <c r="AF96" s="173"/>
      <c r="AG96" s="173"/>
      <c r="AH96" s="169"/>
      <c r="AI96" s="168"/>
      <c r="AJ96" s="173"/>
      <c r="AK96" s="173"/>
      <c r="AL96" s="169"/>
    </row>
    <row r="97" spans="1:38" x14ac:dyDescent="0.25">
      <c r="A97" s="188" t="s">
        <v>283</v>
      </c>
      <c r="B97" s="189"/>
      <c r="C97" s="189"/>
      <c r="D97" s="189"/>
      <c r="E97" s="189"/>
      <c r="F97" s="189"/>
      <c r="G97" s="189"/>
      <c r="H97" s="190"/>
      <c r="I97" s="165" t="s">
        <v>285</v>
      </c>
      <c r="J97" s="173"/>
      <c r="K97" s="173"/>
      <c r="L97" s="173"/>
      <c r="M97" s="168"/>
      <c r="N97" s="173"/>
      <c r="O97" s="169"/>
      <c r="P97" s="168">
        <v>12</v>
      </c>
      <c r="Q97" s="173"/>
      <c r="R97" s="173"/>
      <c r="S97" s="169"/>
      <c r="T97" s="168">
        <v>12</v>
      </c>
      <c r="U97" s="173"/>
      <c r="V97" s="173"/>
      <c r="W97" s="173"/>
      <c r="X97" s="173"/>
      <c r="Y97" s="173"/>
      <c r="Z97" s="169"/>
      <c r="AA97" s="168"/>
      <c r="AB97" s="173"/>
      <c r="AC97" s="173"/>
      <c r="AD97" s="169"/>
      <c r="AE97" s="168"/>
      <c r="AF97" s="173"/>
      <c r="AG97" s="173"/>
      <c r="AH97" s="169"/>
      <c r="AI97" s="168"/>
      <c r="AJ97" s="173"/>
      <c r="AK97" s="173"/>
      <c r="AL97" s="169"/>
    </row>
    <row r="98" spans="1:38" x14ac:dyDescent="0.25">
      <c r="A98" s="188"/>
      <c r="B98" s="189"/>
      <c r="C98" s="189"/>
      <c r="D98" s="189"/>
      <c r="E98" s="189"/>
      <c r="F98" s="189"/>
      <c r="G98" s="189"/>
      <c r="H98" s="190"/>
      <c r="I98" s="168"/>
      <c r="J98" s="173"/>
      <c r="K98" s="173"/>
      <c r="L98" s="173"/>
      <c r="M98" s="168"/>
      <c r="N98" s="173"/>
      <c r="O98" s="169"/>
      <c r="P98" s="168"/>
      <c r="Q98" s="173"/>
      <c r="R98" s="173"/>
      <c r="S98" s="169"/>
      <c r="T98" s="168"/>
      <c r="U98" s="173"/>
      <c r="V98" s="173"/>
      <c r="W98" s="173"/>
      <c r="X98" s="173"/>
      <c r="Y98" s="173"/>
      <c r="Z98" s="169"/>
      <c r="AA98" s="168"/>
      <c r="AB98" s="173"/>
      <c r="AC98" s="173"/>
      <c r="AD98" s="169"/>
      <c r="AE98" s="168"/>
      <c r="AF98" s="173"/>
      <c r="AG98" s="173"/>
      <c r="AH98" s="169"/>
      <c r="AI98" s="168"/>
      <c r="AJ98" s="173"/>
      <c r="AK98" s="173"/>
      <c r="AL98" s="169"/>
    </row>
    <row r="99" spans="1:38" x14ac:dyDescent="0.25">
      <c r="A99" s="188"/>
      <c r="B99" s="189"/>
      <c r="C99" s="189"/>
      <c r="D99" s="189"/>
      <c r="E99" s="189"/>
      <c r="F99" s="189"/>
      <c r="G99" s="189"/>
      <c r="H99" s="190"/>
      <c r="I99" s="168"/>
      <c r="J99" s="173"/>
      <c r="K99" s="173"/>
      <c r="L99" s="173"/>
      <c r="M99" s="168"/>
      <c r="N99" s="173"/>
      <c r="O99" s="169"/>
      <c r="P99" s="168"/>
      <c r="Q99" s="173"/>
      <c r="R99" s="173"/>
      <c r="S99" s="169"/>
      <c r="T99" s="168"/>
      <c r="U99" s="173"/>
      <c r="V99" s="173"/>
      <c r="W99" s="173"/>
      <c r="X99" s="173"/>
      <c r="Y99" s="173"/>
      <c r="Z99" s="169"/>
      <c r="AA99" s="168"/>
      <c r="AB99" s="173"/>
      <c r="AC99" s="173"/>
      <c r="AD99" s="169"/>
      <c r="AE99" s="168"/>
      <c r="AF99" s="173"/>
      <c r="AG99" s="173"/>
      <c r="AH99" s="169"/>
      <c r="AI99" s="168"/>
      <c r="AJ99" s="173"/>
      <c r="AK99" s="173"/>
      <c r="AL99" s="169"/>
    </row>
    <row r="100" spans="1:38" x14ac:dyDescent="0.25">
      <c r="A100" s="2" t="s">
        <v>286</v>
      </c>
    </row>
    <row r="101" spans="1:38" x14ac:dyDescent="0.25">
      <c r="A101" s="11" t="s">
        <v>108</v>
      </c>
      <c r="B101"/>
      <c r="C101"/>
    </row>
    <row r="102" spans="1:38" ht="30.75" customHeight="1" x14ac:dyDescent="0.25">
      <c r="A102" s="129" t="s">
        <v>109</v>
      </c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 t="s">
        <v>110</v>
      </c>
      <c r="AA102" s="129"/>
      <c r="AB102" s="129"/>
      <c r="AC102" s="129"/>
      <c r="AD102" s="129"/>
      <c r="AE102" s="129"/>
      <c r="AF102" s="129"/>
      <c r="AG102" s="129"/>
      <c r="AH102" s="129" t="s">
        <v>111</v>
      </c>
      <c r="AI102" s="129"/>
      <c r="AJ102" s="129"/>
      <c r="AK102" s="129"/>
      <c r="AL102" s="129"/>
    </row>
    <row r="103" spans="1:38" x14ac:dyDescent="0.25">
      <c r="A103" s="191" t="s">
        <v>256</v>
      </c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205" t="s">
        <v>257</v>
      </c>
      <c r="AA103" s="206"/>
      <c r="AB103" s="206"/>
      <c r="AC103" s="206"/>
      <c r="AD103" s="206"/>
      <c r="AE103" s="206"/>
      <c r="AF103" s="206"/>
      <c r="AG103" s="206"/>
      <c r="AH103" s="129" t="s">
        <v>258</v>
      </c>
      <c r="AI103" s="129"/>
      <c r="AJ103" s="129"/>
      <c r="AK103" s="129"/>
      <c r="AL103" s="129"/>
    </row>
    <row r="104" spans="1:38" ht="15.6" customHeight="1" x14ac:dyDescent="0.25">
      <c r="A104" s="152" t="s">
        <v>259</v>
      </c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4"/>
      <c r="Z104" s="192" t="s">
        <v>257</v>
      </c>
      <c r="AA104" s="193"/>
      <c r="AB104" s="193"/>
      <c r="AC104" s="193"/>
      <c r="AD104" s="193"/>
      <c r="AE104" s="193"/>
      <c r="AF104" s="193"/>
      <c r="AG104" s="194"/>
      <c r="AH104" s="149" t="s">
        <v>260</v>
      </c>
      <c r="AI104" s="151"/>
      <c r="AJ104" s="151"/>
      <c r="AK104" s="150"/>
      <c r="AL104" s="39"/>
    </row>
    <row r="105" spans="1:38" ht="15.6" customHeight="1" x14ac:dyDescent="0.25">
      <c r="A105" s="152" t="s">
        <v>261</v>
      </c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4"/>
      <c r="Z105" s="192" t="s">
        <v>262</v>
      </c>
      <c r="AA105" s="193"/>
      <c r="AB105" s="193"/>
      <c r="AC105" s="193"/>
      <c r="AD105" s="193"/>
      <c r="AE105" s="193"/>
      <c r="AF105" s="193"/>
      <c r="AG105" s="194"/>
      <c r="AH105" s="149" t="s">
        <v>263</v>
      </c>
      <c r="AI105" s="151"/>
      <c r="AJ105" s="151"/>
      <c r="AK105" s="150"/>
      <c r="AL105" s="39"/>
    </row>
    <row r="106" spans="1:38" ht="15.6" customHeight="1" x14ac:dyDescent="0.25">
      <c r="A106" s="152" t="s">
        <v>264</v>
      </c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4"/>
      <c r="Z106" s="192" t="s">
        <v>262</v>
      </c>
      <c r="AA106" s="193"/>
      <c r="AB106" s="193"/>
      <c r="AC106" s="193"/>
      <c r="AD106" s="193"/>
      <c r="AE106" s="193"/>
      <c r="AF106" s="193"/>
      <c r="AG106" s="194"/>
      <c r="AH106" s="149" t="s">
        <v>263</v>
      </c>
      <c r="AI106" s="151"/>
      <c r="AJ106" s="151"/>
      <c r="AK106" s="150"/>
      <c r="AL106" s="39"/>
    </row>
    <row r="107" spans="1:38" ht="15.6" customHeight="1" x14ac:dyDescent="0.25">
      <c r="A107" s="152" t="s">
        <v>265</v>
      </c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4"/>
      <c r="Z107" s="192" t="s">
        <v>262</v>
      </c>
      <c r="AA107" s="193"/>
      <c r="AB107" s="193"/>
      <c r="AC107" s="193"/>
      <c r="AD107" s="193"/>
      <c r="AE107" s="193"/>
      <c r="AF107" s="193"/>
      <c r="AG107" s="194"/>
      <c r="AH107" s="149" t="s">
        <v>266</v>
      </c>
      <c r="AI107" s="151"/>
      <c r="AJ107" s="151"/>
      <c r="AK107" s="150"/>
      <c r="AL107" s="39"/>
    </row>
    <row r="108" spans="1:38" ht="15.6" customHeight="1" x14ac:dyDescent="0.25">
      <c r="A108" s="152" t="s">
        <v>267</v>
      </c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4"/>
      <c r="Z108" s="192" t="s">
        <v>262</v>
      </c>
      <c r="AA108" s="193"/>
      <c r="AB108" s="193"/>
      <c r="AC108" s="193"/>
      <c r="AD108" s="193"/>
      <c r="AE108" s="193"/>
      <c r="AF108" s="193"/>
      <c r="AG108" s="194"/>
      <c r="AH108" s="149" t="s">
        <v>266</v>
      </c>
      <c r="AI108" s="151"/>
      <c r="AJ108" s="151"/>
      <c r="AK108" s="150"/>
      <c r="AL108" s="39"/>
    </row>
    <row r="109" spans="1:38" ht="15.6" customHeight="1" x14ac:dyDescent="0.25">
      <c r="A109" s="152" t="s">
        <v>268</v>
      </c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4"/>
      <c r="Z109" s="192" t="s">
        <v>262</v>
      </c>
      <c r="AA109" s="193"/>
      <c r="AB109" s="193"/>
      <c r="AC109" s="193"/>
      <c r="AD109" s="193"/>
      <c r="AE109" s="193"/>
      <c r="AF109" s="193"/>
      <c r="AG109" s="194"/>
      <c r="AH109" s="149" t="s">
        <v>266</v>
      </c>
      <c r="AI109" s="151"/>
      <c r="AJ109" s="151"/>
      <c r="AK109" s="150"/>
      <c r="AL109" s="39"/>
    </row>
    <row r="110" spans="1:38" ht="15.6" customHeight="1" x14ac:dyDescent="0.25">
      <c r="A110" s="152" t="s">
        <v>269</v>
      </c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4"/>
      <c r="Z110" s="192" t="s">
        <v>262</v>
      </c>
      <c r="AA110" s="193"/>
      <c r="AB110" s="193"/>
      <c r="AC110" s="193"/>
      <c r="AD110" s="193"/>
      <c r="AE110" s="193"/>
      <c r="AF110" s="193"/>
      <c r="AG110" s="194"/>
      <c r="AH110" s="149" t="s">
        <v>266</v>
      </c>
      <c r="AI110" s="151"/>
      <c r="AJ110" s="151"/>
      <c r="AK110" s="150"/>
      <c r="AL110" s="39"/>
    </row>
    <row r="111" spans="1:38" ht="15.6" customHeight="1" x14ac:dyDescent="0.25">
      <c r="A111" s="152" t="s">
        <v>270</v>
      </c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4"/>
      <c r="Z111" s="192" t="s">
        <v>262</v>
      </c>
      <c r="AA111" s="193"/>
      <c r="AB111" s="193"/>
      <c r="AC111" s="193"/>
      <c r="AD111" s="193"/>
      <c r="AE111" s="193"/>
      <c r="AF111" s="193"/>
      <c r="AG111" s="194"/>
      <c r="AH111" s="149" t="s">
        <v>266</v>
      </c>
      <c r="AI111" s="151"/>
      <c r="AJ111" s="151"/>
      <c r="AK111" s="150"/>
      <c r="AL111" s="39"/>
    </row>
    <row r="112" spans="1:38" ht="15" x14ac:dyDescent="0.25">
      <c r="A112" s="191" t="s">
        <v>271</v>
      </c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2" t="s">
        <v>262</v>
      </c>
      <c r="AA112" s="193"/>
      <c r="AB112" s="193"/>
      <c r="AC112" s="193"/>
      <c r="AD112" s="193"/>
      <c r="AE112" s="193"/>
      <c r="AF112" s="193"/>
      <c r="AG112" s="194"/>
      <c r="AH112" s="129" t="s">
        <v>272</v>
      </c>
      <c r="AI112" s="129"/>
      <c r="AJ112" s="129"/>
      <c r="AK112" s="129"/>
      <c r="AL112" s="129"/>
    </row>
    <row r="114" spans="1:38" x14ac:dyDescent="0.25">
      <c r="A114" s="11" t="s">
        <v>112</v>
      </c>
      <c r="B114"/>
      <c r="C114"/>
      <c r="D114"/>
      <c r="E114"/>
      <c r="F114"/>
      <c r="G114"/>
      <c r="H114"/>
      <c r="I114"/>
      <c r="J114"/>
    </row>
    <row r="115" spans="1:38" ht="15.75" customHeight="1" x14ac:dyDescent="0.25">
      <c r="A115" s="129" t="s">
        <v>1</v>
      </c>
      <c r="B115" s="129" t="s">
        <v>113</v>
      </c>
      <c r="C115" s="129"/>
      <c r="D115" s="129"/>
      <c r="E115" s="129"/>
      <c r="F115" s="129"/>
      <c r="G115" s="129"/>
      <c r="H115" s="129"/>
      <c r="I115" s="129"/>
      <c r="J115" s="129"/>
      <c r="K115" s="129"/>
      <c r="L115" s="129" t="s">
        <v>114</v>
      </c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 t="s">
        <v>115</v>
      </c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</row>
    <row r="116" spans="1:38" ht="15.75" customHeight="1" x14ac:dyDescent="0.25">
      <c r="A116" s="129"/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56" t="s">
        <v>8</v>
      </c>
      <c r="M116" s="157"/>
      <c r="N116" s="158"/>
      <c r="O116" s="129" t="s">
        <v>116</v>
      </c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56" t="s">
        <v>8</v>
      </c>
      <c r="AB116" s="157"/>
      <c r="AC116" s="158"/>
      <c r="AD116" s="129" t="s">
        <v>116</v>
      </c>
      <c r="AE116" s="129"/>
      <c r="AF116" s="129"/>
      <c r="AG116" s="129"/>
      <c r="AH116" s="129"/>
      <c r="AI116" s="129"/>
      <c r="AJ116" s="129"/>
      <c r="AK116" s="129"/>
      <c r="AL116" s="129"/>
    </row>
    <row r="117" spans="1:38" ht="63" customHeight="1" x14ac:dyDescent="0.25">
      <c r="A117" s="129"/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59"/>
      <c r="M117" s="160"/>
      <c r="N117" s="161"/>
      <c r="O117" s="149" t="s">
        <v>117</v>
      </c>
      <c r="P117" s="151"/>
      <c r="Q117" s="150"/>
      <c r="R117" s="129" t="s">
        <v>118</v>
      </c>
      <c r="S117" s="129"/>
      <c r="T117" s="129"/>
      <c r="U117" s="45"/>
      <c r="V117" s="45"/>
      <c r="W117" s="45"/>
      <c r="X117" s="149" t="s">
        <v>119</v>
      </c>
      <c r="Y117" s="151"/>
      <c r="Z117" s="150"/>
      <c r="AA117" s="159"/>
      <c r="AB117" s="160"/>
      <c r="AC117" s="161"/>
      <c r="AD117" s="149" t="s">
        <v>117</v>
      </c>
      <c r="AE117" s="151"/>
      <c r="AF117" s="150"/>
      <c r="AG117" s="129" t="s">
        <v>118</v>
      </c>
      <c r="AH117" s="129"/>
      <c r="AI117" s="129"/>
      <c r="AJ117" s="129" t="s">
        <v>119</v>
      </c>
      <c r="AK117" s="129"/>
      <c r="AL117" s="129"/>
    </row>
    <row r="118" spans="1:38" ht="15" x14ac:dyDescent="0.25">
      <c r="A118" s="20" t="s">
        <v>12</v>
      </c>
      <c r="B118" s="204" t="s">
        <v>273</v>
      </c>
      <c r="C118" s="204"/>
      <c r="D118" s="204"/>
      <c r="E118" s="204"/>
      <c r="F118" s="204"/>
      <c r="G118" s="204"/>
      <c r="H118" s="204"/>
      <c r="I118" s="204"/>
      <c r="J118" s="204"/>
      <c r="K118" s="204"/>
      <c r="L118" s="149">
        <f>SUM(O118:Z118)</f>
        <v>0</v>
      </c>
      <c r="M118" s="151"/>
      <c r="N118" s="150"/>
      <c r="O118" s="162">
        <v>0</v>
      </c>
      <c r="P118" s="164"/>
      <c r="Q118" s="163"/>
      <c r="R118" s="195"/>
      <c r="S118" s="195"/>
      <c r="T118" s="195"/>
      <c r="U118" s="49"/>
      <c r="V118" s="49"/>
      <c r="W118" s="49"/>
      <c r="X118" s="149">
        <v>0</v>
      </c>
      <c r="Y118" s="151"/>
      <c r="Z118" s="150"/>
      <c r="AA118" s="149">
        <v>9</v>
      </c>
      <c r="AB118" s="151"/>
      <c r="AC118" s="150"/>
      <c r="AD118" s="149">
        <v>0</v>
      </c>
      <c r="AE118" s="151"/>
      <c r="AF118" s="150"/>
      <c r="AG118" s="162">
        <v>3</v>
      </c>
      <c r="AH118" s="164"/>
      <c r="AI118" s="163"/>
      <c r="AJ118" s="129">
        <v>6</v>
      </c>
      <c r="AK118" s="129"/>
      <c r="AL118" s="129"/>
    </row>
    <row r="119" spans="1:38" x14ac:dyDescent="0.25">
      <c r="A119" s="20" t="s">
        <v>13</v>
      </c>
      <c r="B119" s="204" t="s">
        <v>274</v>
      </c>
      <c r="C119" s="204"/>
      <c r="D119" s="204"/>
      <c r="E119" s="204"/>
      <c r="F119" s="204"/>
      <c r="G119" s="204"/>
      <c r="H119" s="204"/>
      <c r="I119" s="204"/>
      <c r="J119" s="204"/>
      <c r="K119" s="204"/>
      <c r="L119" s="149">
        <f>SUM(O119:Z119)</f>
        <v>0</v>
      </c>
      <c r="M119" s="151"/>
      <c r="N119" s="150"/>
      <c r="O119" s="183">
        <v>0</v>
      </c>
      <c r="P119" s="171"/>
      <c r="Q119" s="172"/>
      <c r="R119" s="197"/>
      <c r="S119" s="197"/>
      <c r="T119" s="197"/>
      <c r="U119" s="41"/>
      <c r="V119" s="41"/>
      <c r="W119" s="41"/>
      <c r="X119" s="149">
        <v>0</v>
      </c>
      <c r="Y119" s="151"/>
      <c r="Z119" s="150"/>
      <c r="AA119" s="149">
        <v>24</v>
      </c>
      <c r="AB119" s="151"/>
      <c r="AC119" s="150"/>
      <c r="AD119" s="149">
        <v>0</v>
      </c>
      <c r="AE119" s="151"/>
      <c r="AF119" s="150"/>
      <c r="AG119" s="183">
        <v>0</v>
      </c>
      <c r="AH119" s="171"/>
      <c r="AI119" s="172"/>
      <c r="AJ119" s="129">
        <v>24</v>
      </c>
      <c r="AK119" s="129"/>
      <c r="AL119" s="129"/>
    </row>
    <row r="120" spans="1:38" x14ac:dyDescent="0.25">
      <c r="A120" s="40" t="s">
        <v>14</v>
      </c>
      <c r="B120" s="152" t="s">
        <v>275</v>
      </c>
      <c r="C120" s="153"/>
      <c r="D120" s="153"/>
      <c r="E120" s="153"/>
      <c r="F120" s="153"/>
      <c r="G120" s="153"/>
      <c r="H120" s="153"/>
      <c r="I120" s="153"/>
      <c r="J120" s="153"/>
      <c r="K120" s="154"/>
      <c r="L120" s="149">
        <v>0</v>
      </c>
      <c r="M120" s="151"/>
      <c r="N120" s="150"/>
      <c r="O120" s="183">
        <v>0</v>
      </c>
      <c r="P120" s="171"/>
      <c r="Q120" s="172"/>
      <c r="R120" s="38"/>
      <c r="S120" s="38"/>
      <c r="T120" s="38"/>
      <c r="U120" s="41"/>
      <c r="V120" s="41"/>
      <c r="W120" s="41"/>
      <c r="X120" s="149">
        <v>0</v>
      </c>
      <c r="Y120" s="151"/>
      <c r="Z120" s="150"/>
      <c r="AA120" s="149">
        <v>6</v>
      </c>
      <c r="AB120" s="151"/>
      <c r="AC120" s="150"/>
      <c r="AD120" s="149">
        <v>0</v>
      </c>
      <c r="AE120" s="151"/>
      <c r="AF120" s="150"/>
      <c r="AG120" s="183">
        <v>0</v>
      </c>
      <c r="AH120" s="171"/>
      <c r="AI120" s="172"/>
      <c r="AJ120" s="149">
        <v>6</v>
      </c>
      <c r="AK120" s="150"/>
      <c r="AL120" s="39"/>
    </row>
    <row r="121" spans="1:38" x14ac:dyDescent="0.25">
      <c r="A121" s="40" t="s">
        <v>276</v>
      </c>
      <c r="B121" s="188" t="s">
        <v>277</v>
      </c>
      <c r="C121" s="189"/>
      <c r="D121" s="189"/>
      <c r="E121" s="189"/>
      <c r="F121" s="189"/>
      <c r="G121" s="189"/>
      <c r="H121" s="189"/>
      <c r="I121" s="189"/>
      <c r="J121" s="189"/>
      <c r="K121" s="190"/>
      <c r="L121" s="149">
        <v>0</v>
      </c>
      <c r="M121" s="151"/>
      <c r="N121" s="150"/>
      <c r="O121" s="183">
        <v>0</v>
      </c>
      <c r="P121" s="171"/>
      <c r="Q121" s="172"/>
      <c r="R121" s="38"/>
      <c r="S121" s="38"/>
      <c r="T121" s="38"/>
      <c r="U121" s="41"/>
      <c r="V121" s="41"/>
      <c r="W121" s="41"/>
      <c r="X121" s="149">
        <v>0</v>
      </c>
      <c r="Y121" s="151"/>
      <c r="Z121" s="150"/>
      <c r="AA121" s="149">
        <v>20</v>
      </c>
      <c r="AB121" s="151"/>
      <c r="AC121" s="150"/>
      <c r="AD121" s="149">
        <v>0</v>
      </c>
      <c r="AE121" s="151"/>
      <c r="AF121" s="150"/>
      <c r="AG121" s="183">
        <v>0</v>
      </c>
      <c r="AH121" s="171"/>
      <c r="AI121" s="172"/>
      <c r="AJ121" s="149">
        <v>20</v>
      </c>
      <c r="AK121" s="150"/>
      <c r="AL121" s="39"/>
    </row>
    <row r="122" spans="1:38" ht="15.75" customHeight="1" x14ac:dyDescent="0.25">
      <c r="A122" s="20"/>
      <c r="B122" s="196" t="s">
        <v>8</v>
      </c>
      <c r="C122" s="196"/>
      <c r="D122" s="196"/>
      <c r="E122" s="196"/>
      <c r="F122" s="196"/>
      <c r="G122" s="196"/>
      <c r="H122" s="196"/>
      <c r="I122" s="196"/>
      <c r="J122" s="196"/>
      <c r="K122" s="196"/>
      <c r="L122" s="149">
        <f>SUM(L118:N119)</f>
        <v>0</v>
      </c>
      <c r="M122" s="151"/>
      <c r="N122" s="150"/>
      <c r="O122" s="149">
        <f t="shared" ref="O122" si="0">SUM(O118:Q119)</f>
        <v>0</v>
      </c>
      <c r="P122" s="151"/>
      <c r="Q122" s="150"/>
      <c r="R122" s="129">
        <f t="shared" ref="R122" si="1">SUM(R118:T119)</f>
        <v>0</v>
      </c>
      <c r="S122" s="129"/>
      <c r="T122" s="129"/>
      <c r="U122" s="45"/>
      <c r="V122" s="45"/>
      <c r="W122" s="45"/>
      <c r="X122" s="149">
        <f t="shared" ref="X122" si="2">SUM(X118:Z119)</f>
        <v>0</v>
      </c>
      <c r="Y122" s="151"/>
      <c r="Z122" s="150"/>
      <c r="AA122" s="149">
        <v>59</v>
      </c>
      <c r="AB122" s="151"/>
      <c r="AC122" s="150"/>
      <c r="AD122" s="149">
        <f t="shared" ref="AD122" si="3">SUM(AD118:AF119)</f>
        <v>0</v>
      </c>
      <c r="AE122" s="151"/>
      <c r="AF122" s="150"/>
      <c r="AG122" s="129">
        <f t="shared" ref="AG122" si="4">SUM(AG118:AI119)</f>
        <v>3</v>
      </c>
      <c r="AH122" s="129"/>
      <c r="AI122" s="129"/>
      <c r="AJ122" s="129">
        <v>56</v>
      </c>
      <c r="AK122" s="129"/>
      <c r="AL122" s="129"/>
    </row>
    <row r="124" spans="1:38" x14ac:dyDescent="0.25">
      <c r="A124" s="11" t="s">
        <v>183</v>
      </c>
      <c r="B124"/>
      <c r="C124"/>
      <c r="D124"/>
    </row>
    <row r="125" spans="1:38" x14ac:dyDescent="0.25">
      <c r="A125"/>
      <c r="B125" s="11" t="s">
        <v>184</v>
      </c>
      <c r="C125"/>
      <c r="D125"/>
    </row>
    <row r="126" spans="1:38" ht="15" x14ac:dyDescent="0.25">
      <c r="A126" s="18" t="s">
        <v>1</v>
      </c>
      <c r="B126" s="129" t="s">
        <v>120</v>
      </c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39"/>
      <c r="V126" s="39"/>
      <c r="W126" s="39"/>
      <c r="X126" s="129" t="s">
        <v>121</v>
      </c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 t="s">
        <v>122</v>
      </c>
      <c r="AJ126" s="129"/>
      <c r="AK126" s="129"/>
      <c r="AL126" s="129"/>
    </row>
    <row r="127" spans="1:38" x14ac:dyDescent="0.25">
      <c r="A127" s="21"/>
      <c r="B127" s="196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37"/>
      <c r="V127" s="37"/>
      <c r="W127" s="3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29"/>
      <c r="AJ127" s="129"/>
      <c r="AK127" s="129"/>
      <c r="AL127" s="129"/>
    </row>
    <row r="128" spans="1:38" x14ac:dyDescent="0.25">
      <c r="A128" s="21"/>
      <c r="B128" s="196"/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37"/>
      <c r="V128" s="37"/>
      <c r="W128" s="37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129"/>
      <c r="AJ128" s="129"/>
      <c r="AK128" s="129"/>
      <c r="AL128" s="129"/>
    </row>
    <row r="129" spans="1:38" x14ac:dyDescent="0.25">
      <c r="A129" s="21"/>
      <c r="B129" s="196" t="s">
        <v>123</v>
      </c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37"/>
      <c r="V129" s="37"/>
      <c r="W129" s="37"/>
      <c r="X129" s="197"/>
      <c r="Y129" s="197"/>
      <c r="Z129" s="197"/>
      <c r="AA129" s="197"/>
      <c r="AB129" s="197"/>
      <c r="AC129" s="197"/>
      <c r="AD129" s="197"/>
      <c r="AE129" s="197"/>
      <c r="AF129" s="197"/>
      <c r="AG129" s="197"/>
      <c r="AH129" s="197"/>
      <c r="AI129" s="129">
        <f>SUM(AI127:AL128)</f>
        <v>0</v>
      </c>
      <c r="AJ129" s="129"/>
      <c r="AK129" s="129"/>
      <c r="AL129" s="129"/>
    </row>
    <row r="131" spans="1:38" x14ac:dyDescent="0.25">
      <c r="A131" s="11" t="s">
        <v>124</v>
      </c>
      <c r="B131"/>
      <c r="C131"/>
      <c r="D131"/>
      <c r="E131"/>
      <c r="F131"/>
      <c r="G131"/>
    </row>
    <row r="132" spans="1:38" x14ac:dyDescent="0.25">
      <c r="A132" s="6"/>
      <c r="B132"/>
      <c r="C132"/>
      <c r="D132"/>
      <c r="E132"/>
      <c r="F132"/>
      <c r="G132"/>
    </row>
    <row r="133" spans="1:38" ht="15.75" customHeight="1" x14ac:dyDescent="0.25">
      <c r="A133" s="129" t="s">
        <v>1</v>
      </c>
      <c r="B133" s="129" t="s">
        <v>125</v>
      </c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 t="s">
        <v>126</v>
      </c>
      <c r="Q133" s="129"/>
      <c r="R133" s="129"/>
      <c r="S133" s="129"/>
      <c r="T133" s="151" t="s">
        <v>127</v>
      </c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0"/>
      <c r="AE133" s="129" t="s">
        <v>128</v>
      </c>
      <c r="AF133" s="129"/>
      <c r="AG133" s="129"/>
      <c r="AH133" s="129"/>
      <c r="AI133" s="129"/>
      <c r="AJ133" s="129"/>
      <c r="AK133" s="129"/>
      <c r="AL133" s="129"/>
    </row>
    <row r="134" spans="1:38" ht="30.75" customHeight="1" x14ac:dyDescent="0.25">
      <c r="A134" s="129"/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51" t="s">
        <v>8</v>
      </c>
      <c r="U134" s="151"/>
      <c r="V134" s="151"/>
      <c r="W134" s="151"/>
      <c r="X134" s="151"/>
      <c r="Y134" s="151"/>
      <c r="Z134" s="150"/>
      <c r="AA134" s="149" t="s">
        <v>129</v>
      </c>
      <c r="AB134" s="151"/>
      <c r="AC134" s="151"/>
      <c r="AD134" s="150"/>
      <c r="AE134" s="129" t="s">
        <v>8</v>
      </c>
      <c r="AF134" s="129"/>
      <c r="AG134" s="129"/>
      <c r="AH134" s="129"/>
      <c r="AI134" s="129" t="s">
        <v>185</v>
      </c>
      <c r="AJ134" s="129"/>
      <c r="AK134" s="129"/>
      <c r="AL134" s="129"/>
    </row>
    <row r="135" spans="1:38" x14ac:dyDescent="0.25">
      <c r="A135" s="21"/>
      <c r="B135" s="196" t="s">
        <v>219</v>
      </c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88" t="s">
        <v>278</v>
      </c>
      <c r="Q135" s="189"/>
      <c r="R135" s="189"/>
      <c r="S135" s="190"/>
      <c r="T135" s="173">
        <v>15</v>
      </c>
      <c r="U135" s="173"/>
      <c r="V135" s="173"/>
      <c r="W135" s="173"/>
      <c r="X135" s="173"/>
      <c r="Y135" s="173"/>
      <c r="Z135" s="169"/>
      <c r="AA135" s="188">
        <v>0</v>
      </c>
      <c r="AB135" s="189"/>
      <c r="AC135" s="189"/>
      <c r="AD135" s="190"/>
      <c r="AE135" s="197">
        <v>15</v>
      </c>
      <c r="AF135" s="197"/>
      <c r="AG135" s="197"/>
      <c r="AH135" s="197"/>
      <c r="AI135" s="196">
        <v>15</v>
      </c>
      <c r="AJ135" s="196"/>
      <c r="AK135" s="196"/>
      <c r="AL135" s="196"/>
    </row>
    <row r="136" spans="1:38" x14ac:dyDescent="0.25">
      <c r="A136" s="21"/>
      <c r="B136" s="196" t="s">
        <v>222</v>
      </c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69">
        <v>2</v>
      </c>
      <c r="Q136" s="70"/>
      <c r="R136" s="70"/>
      <c r="S136" s="71"/>
      <c r="T136" s="173">
        <v>10</v>
      </c>
      <c r="U136" s="173"/>
      <c r="V136" s="173"/>
      <c r="W136" s="173"/>
      <c r="X136" s="173"/>
      <c r="Y136" s="173"/>
      <c r="Z136" s="169"/>
      <c r="AA136" s="188">
        <v>0</v>
      </c>
      <c r="AB136" s="189"/>
      <c r="AC136" s="189"/>
      <c r="AD136" s="190"/>
      <c r="AE136" s="197">
        <v>0</v>
      </c>
      <c r="AF136" s="197"/>
      <c r="AG136" s="197"/>
      <c r="AH136" s="197"/>
      <c r="AI136" s="196">
        <v>0</v>
      </c>
      <c r="AJ136" s="196"/>
      <c r="AK136" s="196"/>
      <c r="AL136" s="196"/>
    </row>
    <row r="137" spans="1:38" x14ac:dyDescent="0.25">
      <c r="A137" s="37"/>
      <c r="B137" s="152" t="s">
        <v>221</v>
      </c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4"/>
      <c r="P137" s="76">
        <v>1</v>
      </c>
      <c r="Q137" s="74"/>
      <c r="R137" s="74"/>
      <c r="S137" s="73"/>
      <c r="T137" s="46"/>
      <c r="U137" s="46"/>
      <c r="V137" s="46"/>
      <c r="W137" s="46"/>
      <c r="X137" s="46"/>
      <c r="Y137" s="46"/>
      <c r="Z137" s="64">
        <v>17</v>
      </c>
      <c r="AA137" s="42"/>
      <c r="AB137" s="43"/>
      <c r="AC137" s="43"/>
      <c r="AD137" s="44">
        <v>0</v>
      </c>
      <c r="AE137" s="198">
        <v>0</v>
      </c>
      <c r="AF137" s="199"/>
      <c r="AG137" s="199"/>
      <c r="AH137" s="200"/>
      <c r="AI137" s="201">
        <v>0</v>
      </c>
      <c r="AJ137" s="202"/>
      <c r="AK137" s="203"/>
      <c r="AL137" s="37"/>
    </row>
    <row r="138" spans="1:38" x14ac:dyDescent="0.25">
      <c r="A138" s="21"/>
      <c r="B138" s="196" t="s">
        <v>279</v>
      </c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88" t="s">
        <v>278</v>
      </c>
      <c r="Q138" s="189"/>
      <c r="R138" s="189"/>
      <c r="S138" s="190"/>
      <c r="T138" s="173">
        <v>12</v>
      </c>
      <c r="U138" s="173"/>
      <c r="V138" s="173"/>
      <c r="W138" s="173"/>
      <c r="X138" s="173"/>
      <c r="Y138" s="173"/>
      <c r="Z138" s="169"/>
      <c r="AA138" s="188">
        <v>0</v>
      </c>
      <c r="AB138" s="189"/>
      <c r="AC138" s="189"/>
      <c r="AD138" s="190"/>
      <c r="AE138" s="197">
        <v>12</v>
      </c>
      <c r="AF138" s="197"/>
      <c r="AG138" s="197"/>
      <c r="AH138" s="197"/>
      <c r="AI138" s="196">
        <v>12</v>
      </c>
      <c r="AJ138" s="196"/>
      <c r="AK138" s="196"/>
      <c r="AL138" s="196"/>
    </row>
  </sheetData>
  <mergeCells count="551">
    <mergeCell ref="G40:H40"/>
    <mergeCell ref="G39:H39"/>
    <mergeCell ref="I38:J38"/>
    <mergeCell ref="I39:J39"/>
    <mergeCell ref="J88:AA88"/>
    <mergeCell ref="AB88:AF88"/>
    <mergeCell ref="AG88:AK88"/>
    <mergeCell ref="U46:X46"/>
    <mergeCell ref="A36:B36"/>
    <mergeCell ref="C37:F37"/>
    <mergeCell ref="C38:F38"/>
    <mergeCell ref="C39:F39"/>
    <mergeCell ref="A37:B37"/>
    <mergeCell ref="A38:B38"/>
    <mergeCell ref="A39:B39"/>
    <mergeCell ref="C36:F36"/>
    <mergeCell ref="G36:H36"/>
    <mergeCell ref="I36:J36"/>
    <mergeCell ref="K36:L36"/>
    <mergeCell ref="M36:N36"/>
    <mergeCell ref="O36:P36"/>
    <mergeCell ref="X36:Y36"/>
    <mergeCell ref="Z36:AA36"/>
    <mergeCell ref="AB36:AC36"/>
    <mergeCell ref="M40:N40"/>
    <mergeCell ref="AB83:AF83"/>
    <mergeCell ref="G37:H37"/>
    <mergeCell ref="G38:H38"/>
    <mergeCell ref="Z111:AG111"/>
    <mergeCell ref="AJ118:AL118"/>
    <mergeCell ref="AD119:AF119"/>
    <mergeCell ref="AH108:AK108"/>
    <mergeCell ref="AH110:AK110"/>
    <mergeCell ref="AH111:AK111"/>
    <mergeCell ref="AH109:AK109"/>
    <mergeCell ref="B121:K121"/>
    <mergeCell ref="AG120:AI120"/>
    <mergeCell ref="AJ120:AK120"/>
    <mergeCell ref="AG121:AI121"/>
    <mergeCell ref="AJ121:AK121"/>
    <mergeCell ref="X120:Z120"/>
    <mergeCell ref="AA120:AC120"/>
    <mergeCell ref="AA121:AC121"/>
    <mergeCell ref="AD120:AF120"/>
    <mergeCell ref="O120:Q120"/>
    <mergeCell ref="O121:Q121"/>
    <mergeCell ref="L120:N120"/>
    <mergeCell ref="L121:N121"/>
    <mergeCell ref="X121:Z121"/>
    <mergeCell ref="AD121:AF121"/>
    <mergeCell ref="B120:K120"/>
    <mergeCell ref="A111:Y111"/>
    <mergeCell ref="B118:K118"/>
    <mergeCell ref="U77:W77"/>
    <mergeCell ref="U78:W78"/>
    <mergeCell ref="A104:Y104"/>
    <mergeCell ref="A105:Y105"/>
    <mergeCell ref="A106:Y106"/>
    <mergeCell ref="A107:Y107"/>
    <mergeCell ref="A102:Y102"/>
    <mergeCell ref="A94:H95"/>
    <mergeCell ref="I94:O95"/>
    <mergeCell ref="P94:S95"/>
    <mergeCell ref="T94:Z95"/>
    <mergeCell ref="B83:I83"/>
    <mergeCell ref="J83:AA83"/>
    <mergeCell ref="A77:K77"/>
    <mergeCell ref="L77:N77"/>
    <mergeCell ref="O77:Q77"/>
    <mergeCell ref="R77:T77"/>
    <mergeCell ref="X77:Z77"/>
    <mergeCell ref="AA77:AI77"/>
    <mergeCell ref="Z107:AG107"/>
    <mergeCell ref="Z108:AG108"/>
    <mergeCell ref="Z109:AG109"/>
    <mergeCell ref="P99:S99"/>
    <mergeCell ref="T99:Z99"/>
    <mergeCell ref="AA99:AD99"/>
    <mergeCell ref="AE99:AH99"/>
    <mergeCell ref="Z105:AG105"/>
    <mergeCell ref="Z106:AG106"/>
    <mergeCell ref="A108:Y108"/>
    <mergeCell ref="A109:Y109"/>
    <mergeCell ref="A110:Y110"/>
    <mergeCell ref="Z110:AG110"/>
    <mergeCell ref="S33:T33"/>
    <mergeCell ref="Q33:R33"/>
    <mergeCell ref="O33:P33"/>
    <mergeCell ref="M34:N34"/>
    <mergeCell ref="S35:T35"/>
    <mergeCell ref="Q35:R35"/>
    <mergeCell ref="O35:P35"/>
    <mergeCell ref="AH104:AK104"/>
    <mergeCell ref="AH105:AK105"/>
    <mergeCell ref="AD36:AE36"/>
    <mergeCell ref="AF36:AG36"/>
    <mergeCell ref="AH36:AI36"/>
    <mergeCell ref="M37:N37"/>
    <mergeCell ref="M38:N38"/>
    <mergeCell ref="M39:N39"/>
    <mergeCell ref="O37:P37"/>
    <mergeCell ref="O38:P38"/>
    <mergeCell ref="O39:P39"/>
    <mergeCell ref="X37:Y37"/>
    <mergeCell ref="Z37:AA37"/>
    <mergeCell ref="AB37:AC37"/>
    <mergeCell ref="AD37:AE37"/>
    <mergeCell ref="AF37:AG37"/>
    <mergeCell ref="AH37:AI37"/>
    <mergeCell ref="I32:J32"/>
    <mergeCell ref="K32:L32"/>
    <mergeCell ref="I33:J33"/>
    <mergeCell ref="I34:J34"/>
    <mergeCell ref="I35:J35"/>
    <mergeCell ref="I40:J40"/>
    <mergeCell ref="I30:J30"/>
    <mergeCell ref="O32:P32"/>
    <mergeCell ref="M32:N32"/>
    <mergeCell ref="K37:L37"/>
    <mergeCell ref="K38:L38"/>
    <mergeCell ref="K39:L39"/>
    <mergeCell ref="I37:J37"/>
    <mergeCell ref="B119:K119"/>
    <mergeCell ref="L119:N119"/>
    <mergeCell ref="O119:Q119"/>
    <mergeCell ref="R119:T119"/>
    <mergeCell ref="X119:Z119"/>
    <mergeCell ref="AA119:AC119"/>
    <mergeCell ref="K34:L34"/>
    <mergeCell ref="AI138:AL138"/>
    <mergeCell ref="K40:L40"/>
    <mergeCell ref="AH106:AK106"/>
    <mergeCell ref="AH107:AK107"/>
    <mergeCell ref="Z104:AG104"/>
    <mergeCell ref="Y49:Z49"/>
    <mergeCell ref="T47:X47"/>
    <mergeCell ref="T48:X48"/>
    <mergeCell ref="AA49:AB49"/>
    <mergeCell ref="AC49:AD49"/>
    <mergeCell ref="AC47:AD47"/>
    <mergeCell ref="AC48:AD48"/>
    <mergeCell ref="Z102:AG102"/>
    <mergeCell ref="AH102:AL102"/>
    <mergeCell ref="A103:Y103"/>
    <mergeCell ref="Z103:AG103"/>
    <mergeCell ref="AH103:AL103"/>
    <mergeCell ref="B138:O138"/>
    <mergeCell ref="P138:S138"/>
    <mergeCell ref="T138:Z138"/>
    <mergeCell ref="AA138:AD138"/>
    <mergeCell ref="AE138:AH138"/>
    <mergeCell ref="B135:O135"/>
    <mergeCell ref="P135:S135"/>
    <mergeCell ref="T135:Z135"/>
    <mergeCell ref="AA135:AD135"/>
    <mergeCell ref="AE135:AH135"/>
    <mergeCell ref="B136:O136"/>
    <mergeCell ref="T136:Z136"/>
    <mergeCell ref="AA136:AD136"/>
    <mergeCell ref="AE136:AH136"/>
    <mergeCell ref="AI136:AL136"/>
    <mergeCell ref="B137:O137"/>
    <mergeCell ref="AE137:AH137"/>
    <mergeCell ref="AI137:AK137"/>
    <mergeCell ref="AI135:AL135"/>
    <mergeCell ref="A133:A134"/>
    <mergeCell ref="B133:O134"/>
    <mergeCell ref="P133:S134"/>
    <mergeCell ref="T133:AD133"/>
    <mergeCell ref="AE133:AL133"/>
    <mergeCell ref="T134:Z134"/>
    <mergeCell ref="AA134:AD134"/>
    <mergeCell ref="AE134:AH134"/>
    <mergeCell ref="AI134:AL134"/>
    <mergeCell ref="AI129:AL129"/>
    <mergeCell ref="AJ122:AL122"/>
    <mergeCell ref="B126:T126"/>
    <mergeCell ref="X126:AH126"/>
    <mergeCell ref="AI126:AL126"/>
    <mergeCell ref="B127:T127"/>
    <mergeCell ref="X127:AH127"/>
    <mergeCell ref="AI127:AL127"/>
    <mergeCell ref="B122:K122"/>
    <mergeCell ref="L122:N122"/>
    <mergeCell ref="O122:Q122"/>
    <mergeCell ref="R122:T122"/>
    <mergeCell ref="X122:Z122"/>
    <mergeCell ref="AA122:AC122"/>
    <mergeCell ref="AD122:AF122"/>
    <mergeCell ref="AG122:AI122"/>
    <mergeCell ref="B128:T128"/>
    <mergeCell ref="X128:AH128"/>
    <mergeCell ref="AI128:AL128"/>
    <mergeCell ref="B129:T129"/>
    <mergeCell ref="X129:AH129"/>
    <mergeCell ref="L118:N118"/>
    <mergeCell ref="O118:Q118"/>
    <mergeCell ref="R118:T118"/>
    <mergeCell ref="X118:Z118"/>
    <mergeCell ref="AA118:AC118"/>
    <mergeCell ref="AG119:AI119"/>
    <mergeCell ref="AJ119:AL119"/>
    <mergeCell ref="AD116:AL116"/>
    <mergeCell ref="O117:Q117"/>
    <mergeCell ref="R117:T117"/>
    <mergeCell ref="X117:Z117"/>
    <mergeCell ref="AD117:AF117"/>
    <mergeCell ref="AG117:AI117"/>
    <mergeCell ref="AJ117:AL117"/>
    <mergeCell ref="AD118:AF118"/>
    <mergeCell ref="AG118:AI118"/>
    <mergeCell ref="A112:Y112"/>
    <mergeCell ref="Z112:AG112"/>
    <mergeCell ref="AH112:AL112"/>
    <mergeCell ref="A115:A117"/>
    <mergeCell ref="B115:K117"/>
    <mergeCell ref="L115:Z115"/>
    <mergeCell ref="AA115:AL115"/>
    <mergeCell ref="L116:N117"/>
    <mergeCell ref="O116:Z116"/>
    <mergeCell ref="AA116:AC117"/>
    <mergeCell ref="AI99:AL99"/>
    <mergeCell ref="A98:H98"/>
    <mergeCell ref="I98:O98"/>
    <mergeCell ref="P98:S98"/>
    <mergeCell ref="T98:Z98"/>
    <mergeCell ref="AA98:AD98"/>
    <mergeCell ref="AE98:AH98"/>
    <mergeCell ref="AI96:AL96"/>
    <mergeCell ref="A97:H97"/>
    <mergeCell ref="I97:O97"/>
    <mergeCell ref="P97:S97"/>
    <mergeCell ref="T97:Z97"/>
    <mergeCell ref="AA97:AD97"/>
    <mergeCell ref="AE97:AH97"/>
    <mergeCell ref="AI97:AL97"/>
    <mergeCell ref="A96:H96"/>
    <mergeCell ref="I96:O96"/>
    <mergeCell ref="P96:S96"/>
    <mergeCell ref="T96:Z96"/>
    <mergeCell ref="AA96:AD96"/>
    <mergeCell ref="AE96:AH96"/>
    <mergeCell ref="AI98:AL98"/>
    <mergeCell ref="A99:H99"/>
    <mergeCell ref="I99:O99"/>
    <mergeCell ref="AA94:AH94"/>
    <mergeCell ref="AI94:AL95"/>
    <mergeCell ref="AA95:AD95"/>
    <mergeCell ref="AE95:AH95"/>
    <mergeCell ref="B85:I85"/>
    <mergeCell ref="AB85:AF85"/>
    <mergeCell ref="AG85:AK85"/>
    <mergeCell ref="B90:I90"/>
    <mergeCell ref="J90:AA90"/>
    <mergeCell ref="AB90:AF90"/>
    <mergeCell ref="AG90:AK90"/>
    <mergeCell ref="B87:I87"/>
    <mergeCell ref="B86:I86"/>
    <mergeCell ref="B89:I89"/>
    <mergeCell ref="J86:AA86"/>
    <mergeCell ref="J87:AA87"/>
    <mergeCell ref="J89:AA89"/>
    <mergeCell ref="AB86:AF86"/>
    <mergeCell ref="AB87:AF87"/>
    <mergeCell ref="AB89:AF89"/>
    <mergeCell ref="AG86:AK86"/>
    <mergeCell ref="AG87:AK87"/>
    <mergeCell ref="AG89:AK89"/>
    <mergeCell ref="B88:I88"/>
    <mergeCell ref="AG83:AK83"/>
    <mergeCell ref="B84:I84"/>
    <mergeCell ref="J84:AA84"/>
    <mergeCell ref="AB84:AF84"/>
    <mergeCell ref="AG84:AK84"/>
    <mergeCell ref="A78:K78"/>
    <mergeCell ref="L78:N78"/>
    <mergeCell ref="O78:Q78"/>
    <mergeCell ref="R78:T78"/>
    <mergeCell ref="X78:Z78"/>
    <mergeCell ref="AA78:AI78"/>
    <mergeCell ref="R73:Z73"/>
    <mergeCell ref="AA73:AI74"/>
    <mergeCell ref="L74:N74"/>
    <mergeCell ref="O74:Q74"/>
    <mergeCell ref="R74:T74"/>
    <mergeCell ref="X74:Z74"/>
    <mergeCell ref="A75:K75"/>
    <mergeCell ref="A76:K76"/>
    <mergeCell ref="L75:N75"/>
    <mergeCell ref="L76:N76"/>
    <mergeCell ref="O75:Q75"/>
    <mergeCell ref="O76:Q76"/>
    <mergeCell ref="X75:Z75"/>
    <mergeCell ref="X76:Z76"/>
    <mergeCell ref="AA75:AI75"/>
    <mergeCell ref="AA76:AI76"/>
    <mergeCell ref="U74:W74"/>
    <mergeCell ref="U75:W75"/>
    <mergeCell ref="U76:W76"/>
    <mergeCell ref="A73:K74"/>
    <mergeCell ref="L73:Q73"/>
    <mergeCell ref="A67:B67"/>
    <mergeCell ref="AE67:AF67"/>
    <mergeCell ref="AG67:AH67"/>
    <mergeCell ref="AI67:AJ67"/>
    <mergeCell ref="AK67:AL67"/>
    <mergeCell ref="A68:B68"/>
    <mergeCell ref="AE68:AF68"/>
    <mergeCell ref="AG68:AH68"/>
    <mergeCell ref="AI68:AJ68"/>
    <mergeCell ref="AK68:AL68"/>
    <mergeCell ref="A65:B65"/>
    <mergeCell ref="AE65:AF65"/>
    <mergeCell ref="AG65:AH65"/>
    <mergeCell ref="AI65:AJ65"/>
    <mergeCell ref="AK65:AL65"/>
    <mergeCell ref="A66:B66"/>
    <mergeCell ref="AE66:AF66"/>
    <mergeCell ref="AG66:AH66"/>
    <mergeCell ref="AI66:AJ66"/>
    <mergeCell ref="AK66:AL66"/>
    <mergeCell ref="A63:B64"/>
    <mergeCell ref="C63:AD63"/>
    <mergeCell ref="AE63:AF64"/>
    <mergeCell ref="AG63:AJ63"/>
    <mergeCell ref="AK63:AL64"/>
    <mergeCell ref="AG64:AH64"/>
    <mergeCell ref="AI64:AJ64"/>
    <mergeCell ref="A57:B57"/>
    <mergeCell ref="C57:G57"/>
    <mergeCell ref="H57:T57"/>
    <mergeCell ref="X57:AF57"/>
    <mergeCell ref="AG57:AK57"/>
    <mergeCell ref="A58:B58"/>
    <mergeCell ref="C58:G58"/>
    <mergeCell ref="H58:T58"/>
    <mergeCell ref="X58:AF58"/>
    <mergeCell ref="AG58:AK58"/>
    <mergeCell ref="A55:G55"/>
    <mergeCell ref="H55:AF55"/>
    <mergeCell ref="AG55:AK56"/>
    <mergeCell ref="A56:B56"/>
    <mergeCell ref="C56:G56"/>
    <mergeCell ref="H56:T56"/>
    <mergeCell ref="X56:AF56"/>
    <mergeCell ref="P50:Q50"/>
    <mergeCell ref="R50:S50"/>
    <mergeCell ref="Y50:Z50"/>
    <mergeCell ref="AA50:AB50"/>
    <mergeCell ref="T50:X50"/>
    <mergeCell ref="AC50:AD50"/>
    <mergeCell ref="AA48:AB48"/>
    <mergeCell ref="AF48:AH48"/>
    <mergeCell ref="A50:F50"/>
    <mergeCell ref="G50:H50"/>
    <mergeCell ref="I50:J50"/>
    <mergeCell ref="K50:L50"/>
    <mergeCell ref="M50:O50"/>
    <mergeCell ref="AF50:AH50"/>
    <mergeCell ref="A48:F48"/>
    <mergeCell ref="G48:H48"/>
    <mergeCell ref="I48:J48"/>
    <mergeCell ref="K48:L48"/>
    <mergeCell ref="M48:O48"/>
    <mergeCell ref="P48:Q48"/>
    <mergeCell ref="R48:S48"/>
    <mergeCell ref="Y48:Z48"/>
    <mergeCell ref="A49:F49"/>
    <mergeCell ref="G49:H49"/>
    <mergeCell ref="I49:J49"/>
    <mergeCell ref="K49:L49"/>
    <mergeCell ref="M49:O49"/>
    <mergeCell ref="P49:Q49"/>
    <mergeCell ref="R49:S49"/>
    <mergeCell ref="T49:X49"/>
    <mergeCell ref="AA46:AB46"/>
    <mergeCell ref="AC46:AE46"/>
    <mergeCell ref="AF46:AH46"/>
    <mergeCell ref="A47:F47"/>
    <mergeCell ref="G47:H47"/>
    <mergeCell ref="I47:J47"/>
    <mergeCell ref="K47:L47"/>
    <mergeCell ref="M47:O47"/>
    <mergeCell ref="P47:Q47"/>
    <mergeCell ref="R47:S47"/>
    <mergeCell ref="Y47:Z47"/>
    <mergeCell ref="AA47:AB47"/>
    <mergeCell ref="AF47:AH47"/>
    <mergeCell ref="AD40:AE40"/>
    <mergeCell ref="AF40:AG40"/>
    <mergeCell ref="AH40:AI40"/>
    <mergeCell ref="AJ40:AL40"/>
    <mergeCell ref="A42:R42"/>
    <mergeCell ref="A45:F46"/>
    <mergeCell ref="G45:L45"/>
    <mergeCell ref="M45:O46"/>
    <mergeCell ref="P45:S45"/>
    <mergeCell ref="T45:Z45"/>
    <mergeCell ref="O40:P40"/>
    <mergeCell ref="Q40:R40"/>
    <mergeCell ref="S40:T40"/>
    <mergeCell ref="X40:Y40"/>
    <mergeCell ref="Z40:AA40"/>
    <mergeCell ref="AB40:AC40"/>
    <mergeCell ref="AA45:AH45"/>
    <mergeCell ref="G46:H46"/>
    <mergeCell ref="I46:J46"/>
    <mergeCell ref="K46:L46"/>
    <mergeCell ref="P46:Q46"/>
    <mergeCell ref="R46:S46"/>
    <mergeCell ref="Y46:Z46"/>
    <mergeCell ref="A40:B40"/>
    <mergeCell ref="C40:F40"/>
    <mergeCell ref="AF34:AG34"/>
    <mergeCell ref="AH34:AI34"/>
    <mergeCell ref="AJ34:AL34"/>
    <mergeCell ref="A35:B35"/>
    <mergeCell ref="C35:F35"/>
    <mergeCell ref="G35:H35"/>
    <mergeCell ref="M35:N35"/>
    <mergeCell ref="K35:L35"/>
    <mergeCell ref="O34:P34"/>
    <mergeCell ref="Q34:R34"/>
    <mergeCell ref="S34:T34"/>
    <mergeCell ref="X34:Y34"/>
    <mergeCell ref="Z34:AA34"/>
    <mergeCell ref="AB34:AC34"/>
    <mergeCell ref="AD35:AE35"/>
    <mergeCell ref="AF35:AG35"/>
    <mergeCell ref="AH35:AI35"/>
    <mergeCell ref="AJ35:AL35"/>
    <mergeCell ref="X35:Y35"/>
    <mergeCell ref="Z35:AA35"/>
    <mergeCell ref="AB35:AC35"/>
    <mergeCell ref="A34:B34"/>
    <mergeCell ref="AD34:AE34"/>
    <mergeCell ref="C34:F34"/>
    <mergeCell ref="G34:H34"/>
    <mergeCell ref="G32:H32"/>
    <mergeCell ref="AF32:AG32"/>
    <mergeCell ref="AH32:AI32"/>
    <mergeCell ref="AJ32:AL32"/>
    <mergeCell ref="A33:B33"/>
    <mergeCell ref="C33:F33"/>
    <mergeCell ref="G33:H33"/>
    <mergeCell ref="M33:N33"/>
    <mergeCell ref="K33:L33"/>
    <mergeCell ref="Q32:R32"/>
    <mergeCell ref="S32:T32"/>
    <mergeCell ref="X32:Y32"/>
    <mergeCell ref="Z32:AA32"/>
    <mergeCell ref="AB32:AC32"/>
    <mergeCell ref="AD33:AE33"/>
    <mergeCell ref="AF33:AG33"/>
    <mergeCell ref="AH33:AI33"/>
    <mergeCell ref="AJ33:AL33"/>
    <mergeCell ref="X33:Y33"/>
    <mergeCell ref="Z33:AA33"/>
    <mergeCell ref="AB33:AC33"/>
    <mergeCell ref="A32:B32"/>
    <mergeCell ref="C32:F32"/>
    <mergeCell ref="O31:P31"/>
    <mergeCell ref="Q31:R31"/>
    <mergeCell ref="S31:T31"/>
    <mergeCell ref="AD30:AE30"/>
    <mergeCell ref="AF30:AG30"/>
    <mergeCell ref="AH30:AI30"/>
    <mergeCell ref="AJ30:AL30"/>
    <mergeCell ref="A31:B31"/>
    <mergeCell ref="C31:F31"/>
    <mergeCell ref="G31:H31"/>
    <mergeCell ref="M31:N31"/>
    <mergeCell ref="K31:L31"/>
    <mergeCell ref="O30:P30"/>
    <mergeCell ref="Q30:R30"/>
    <mergeCell ref="S30:T30"/>
    <mergeCell ref="X30:Y30"/>
    <mergeCell ref="Z30:AA30"/>
    <mergeCell ref="AB30:AC30"/>
    <mergeCell ref="AD31:AE31"/>
    <mergeCell ref="AF31:AG31"/>
    <mergeCell ref="AH31:AI31"/>
    <mergeCell ref="AJ31:AL31"/>
    <mergeCell ref="AD32:AE32"/>
    <mergeCell ref="AJ29:AL29"/>
    <mergeCell ref="A30:B30"/>
    <mergeCell ref="C30:F30"/>
    <mergeCell ref="G30:H30"/>
    <mergeCell ref="M30:N30"/>
    <mergeCell ref="K30:L30"/>
    <mergeCell ref="O29:P29"/>
    <mergeCell ref="Q29:R29"/>
    <mergeCell ref="S29:T29"/>
    <mergeCell ref="X29:Y29"/>
    <mergeCell ref="Z29:AA29"/>
    <mergeCell ref="AB29:AC29"/>
    <mergeCell ref="A29:B29"/>
    <mergeCell ref="C29:F29"/>
    <mergeCell ref="G29:H29"/>
    <mergeCell ref="M29:N29"/>
    <mergeCell ref="K29:L29"/>
    <mergeCell ref="I29:J29"/>
    <mergeCell ref="X31:Y31"/>
    <mergeCell ref="Z31:AA31"/>
    <mergeCell ref="AB31:AC31"/>
    <mergeCell ref="AD29:AE29"/>
    <mergeCell ref="AF29:AG29"/>
    <mergeCell ref="AH29:AI29"/>
    <mergeCell ref="I31:J31"/>
    <mergeCell ref="M27:P27"/>
    <mergeCell ref="X28:Y28"/>
    <mergeCell ref="Z28:AA28"/>
    <mergeCell ref="AB28:AC28"/>
    <mergeCell ref="AD28:AE28"/>
    <mergeCell ref="AF28:AG28"/>
    <mergeCell ref="AH28:AI28"/>
    <mergeCell ref="Q27:T27"/>
    <mergeCell ref="X27:AA27"/>
    <mergeCell ref="X26:AI26"/>
    <mergeCell ref="I28:J28"/>
    <mergeCell ref="Q28:R28"/>
    <mergeCell ref="O28:P28"/>
    <mergeCell ref="M28:N28"/>
    <mergeCell ref="K28:L28"/>
    <mergeCell ref="AF27:AI27"/>
    <mergeCell ref="AB27:AE27"/>
    <mergeCell ref="I27:L27"/>
    <mergeCell ref="AJ26:AL28"/>
    <mergeCell ref="S28:T28"/>
    <mergeCell ref="U26:W26"/>
    <mergeCell ref="A8:N8"/>
    <mergeCell ref="AK8:AL8"/>
    <mergeCell ref="A9:N9"/>
    <mergeCell ref="AK9:AL9"/>
    <mergeCell ref="AA4:AI4"/>
    <mergeCell ref="AJ4:AJ5"/>
    <mergeCell ref="AK4:AL5"/>
    <mergeCell ref="A6:N6"/>
    <mergeCell ref="AK6:AL6"/>
    <mergeCell ref="A7:N7"/>
    <mergeCell ref="AK7:AL7"/>
    <mergeCell ref="A4:N5"/>
    <mergeCell ref="O4:O5"/>
    <mergeCell ref="P4:P5"/>
    <mergeCell ref="Q4:Q5"/>
    <mergeCell ref="R4:Y4"/>
    <mergeCell ref="Z4:Z5"/>
    <mergeCell ref="A26:B28"/>
    <mergeCell ref="C26:F28"/>
    <mergeCell ref="G26:H28"/>
    <mergeCell ref="I26:T26"/>
  </mergeCells>
  <pageMargins left="0.7" right="0.7" top="0.75" bottom="0.75" header="0.3" footer="0.3"/>
  <pageSetup paperSize="9" scale="48" orientation="landscape" r:id="rId1"/>
  <rowBreaks count="2" manualBreakCount="2">
    <brk id="42" max="16383" man="1"/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2"/>
  <sheetViews>
    <sheetView zoomScaleNormal="100" workbookViewId="0">
      <selection activeCell="H14" sqref="H14"/>
    </sheetView>
  </sheetViews>
  <sheetFormatPr defaultRowHeight="15" x14ac:dyDescent="0.25"/>
  <cols>
    <col min="2" max="2" width="17.7109375" customWidth="1"/>
    <col min="3" max="3" width="56" customWidth="1"/>
    <col min="4" max="4" width="13.28515625" customWidth="1"/>
    <col min="5" max="5" width="17.42578125" customWidth="1"/>
    <col min="6" max="6" width="16.140625" customWidth="1"/>
    <col min="7" max="7" width="13.85546875" customWidth="1"/>
    <col min="8" max="8" width="14.42578125" customWidth="1"/>
    <col min="9" max="9" width="24.140625" customWidth="1"/>
  </cols>
  <sheetData>
    <row r="3" spans="2:9" x14ac:dyDescent="0.25">
      <c r="B3" s="58" t="s">
        <v>231</v>
      </c>
    </row>
    <row r="4" spans="2:9" x14ac:dyDescent="0.25">
      <c r="B4" s="210" t="s">
        <v>55</v>
      </c>
      <c r="C4" s="210" t="s">
        <v>56</v>
      </c>
      <c r="D4" s="210" t="s">
        <v>232</v>
      </c>
      <c r="E4" s="186" t="s">
        <v>228</v>
      </c>
      <c r="F4" s="187"/>
      <c r="G4" s="186" t="s">
        <v>229</v>
      </c>
      <c r="H4" s="187"/>
      <c r="I4" s="210" t="s">
        <v>59</v>
      </c>
    </row>
    <row r="5" spans="2:9" x14ac:dyDescent="0.25">
      <c r="B5" s="211"/>
      <c r="C5" s="211"/>
      <c r="D5" s="211"/>
      <c r="E5" s="57" t="s">
        <v>60</v>
      </c>
      <c r="F5" s="57" t="s">
        <v>61</v>
      </c>
      <c r="G5" s="59" t="s">
        <v>60</v>
      </c>
      <c r="H5" s="59" t="s">
        <v>61</v>
      </c>
      <c r="I5" s="211"/>
    </row>
    <row r="6" spans="2:9" x14ac:dyDescent="0.25">
      <c r="B6" s="59" t="s">
        <v>281</v>
      </c>
      <c r="C6" s="59" t="s">
        <v>233</v>
      </c>
      <c r="D6" s="59" t="s">
        <v>230</v>
      </c>
      <c r="E6" s="59">
        <v>1044</v>
      </c>
      <c r="F6" s="59">
        <v>1044</v>
      </c>
      <c r="G6" s="59">
        <v>396</v>
      </c>
      <c r="H6" s="59">
        <v>396</v>
      </c>
      <c r="I6" s="59"/>
    </row>
    <row r="7" spans="2:9" x14ac:dyDescent="0.25">
      <c r="B7" s="59" t="s">
        <v>281</v>
      </c>
      <c r="C7" s="59" t="s">
        <v>205</v>
      </c>
      <c r="D7" s="59" t="s">
        <v>234</v>
      </c>
      <c r="E7" s="59">
        <v>972</v>
      </c>
      <c r="F7" s="59">
        <v>972</v>
      </c>
      <c r="G7" s="59">
        <v>108</v>
      </c>
      <c r="H7" s="59">
        <v>108</v>
      </c>
      <c r="I7" s="59"/>
    </row>
    <row r="8" spans="2:9" x14ac:dyDescent="0.25">
      <c r="B8" s="59" t="s">
        <v>281</v>
      </c>
      <c r="C8" s="59" t="s">
        <v>188</v>
      </c>
      <c r="D8" s="59" t="s">
        <v>235</v>
      </c>
      <c r="E8" s="59">
        <v>684</v>
      </c>
      <c r="F8" s="59">
        <v>684</v>
      </c>
      <c r="G8" s="59">
        <v>396</v>
      </c>
      <c r="H8" s="59">
        <v>396</v>
      </c>
      <c r="I8" s="59"/>
    </row>
    <row r="9" spans="2:9" x14ac:dyDescent="0.25">
      <c r="B9" s="59" t="s">
        <v>281</v>
      </c>
      <c r="C9" s="59" t="s">
        <v>188</v>
      </c>
      <c r="D9" s="59" t="s">
        <v>236</v>
      </c>
      <c r="E9" s="59">
        <v>1008</v>
      </c>
      <c r="F9" s="59">
        <v>1008</v>
      </c>
      <c r="G9" s="59">
        <v>396</v>
      </c>
      <c r="H9" s="59">
        <v>396</v>
      </c>
      <c r="I9" s="59"/>
    </row>
    <row r="10" spans="2:9" x14ac:dyDescent="0.25">
      <c r="B10" s="59" t="s">
        <v>281</v>
      </c>
      <c r="C10" s="59" t="s">
        <v>188</v>
      </c>
      <c r="D10" s="59" t="s">
        <v>237</v>
      </c>
      <c r="E10" s="59">
        <v>160</v>
      </c>
      <c r="F10" s="59">
        <v>160</v>
      </c>
      <c r="G10" s="59">
        <v>0</v>
      </c>
      <c r="H10" s="59">
        <v>0</v>
      </c>
      <c r="I10" s="59" t="s">
        <v>238</v>
      </c>
    </row>
    <row r="11" spans="2:9" x14ac:dyDescent="0.25">
      <c r="B11" s="59" t="s">
        <v>281</v>
      </c>
      <c r="C11" s="59" t="s">
        <v>240</v>
      </c>
      <c r="D11" s="59" t="s">
        <v>239</v>
      </c>
      <c r="E11" s="59">
        <v>1044</v>
      </c>
      <c r="F11" s="59">
        <v>1044</v>
      </c>
      <c r="G11" s="59">
        <v>360</v>
      </c>
      <c r="H11" s="59">
        <v>360</v>
      </c>
      <c r="I11" s="59"/>
    </row>
    <row r="12" spans="2:9" x14ac:dyDescent="0.25">
      <c r="B12" s="59" t="s">
        <v>281</v>
      </c>
      <c r="C12" s="59" t="s">
        <v>240</v>
      </c>
      <c r="D12" s="59" t="s">
        <v>241</v>
      </c>
      <c r="E12" s="59">
        <v>1296</v>
      </c>
      <c r="F12" s="59">
        <v>1296</v>
      </c>
      <c r="G12" s="59">
        <v>180</v>
      </c>
      <c r="H12" s="59">
        <v>180</v>
      </c>
      <c r="I12" s="59"/>
    </row>
    <row r="13" spans="2:9" x14ac:dyDescent="0.25">
      <c r="B13" s="59" t="s">
        <v>281</v>
      </c>
      <c r="C13" s="59" t="s">
        <v>242</v>
      </c>
      <c r="D13" s="59" t="s">
        <v>243</v>
      </c>
      <c r="E13" s="59">
        <v>1368</v>
      </c>
      <c r="F13" s="59">
        <v>1368</v>
      </c>
      <c r="G13" s="59">
        <v>72</v>
      </c>
      <c r="H13" s="59">
        <v>72</v>
      </c>
      <c r="I13" s="59"/>
    </row>
    <row r="14" spans="2:9" x14ac:dyDescent="0.25">
      <c r="B14" s="59" t="s">
        <v>282</v>
      </c>
      <c r="C14" s="59" t="s">
        <v>199</v>
      </c>
      <c r="D14" s="59" t="s">
        <v>198</v>
      </c>
      <c r="E14" s="59">
        <v>720</v>
      </c>
      <c r="F14" s="59">
        <v>720</v>
      </c>
      <c r="G14" s="59">
        <v>684</v>
      </c>
      <c r="H14" s="59">
        <v>684</v>
      </c>
      <c r="I14" s="59"/>
    </row>
    <row r="15" spans="2:9" x14ac:dyDescent="0.25">
      <c r="B15" s="59" t="s">
        <v>282</v>
      </c>
      <c r="C15" s="59" t="s">
        <v>200</v>
      </c>
      <c r="D15" s="59" t="s">
        <v>244</v>
      </c>
      <c r="E15" s="59">
        <v>1224</v>
      </c>
      <c r="F15" s="59">
        <v>1224</v>
      </c>
      <c r="G15" s="59">
        <v>180</v>
      </c>
      <c r="H15" s="59">
        <v>180</v>
      </c>
      <c r="I15" s="59"/>
    </row>
    <row r="16" spans="2:9" x14ac:dyDescent="0.25">
      <c r="B16" s="59" t="s">
        <v>282</v>
      </c>
      <c r="C16" s="59" t="s">
        <v>200</v>
      </c>
      <c r="D16" s="59" t="s">
        <v>202</v>
      </c>
      <c r="E16" s="59">
        <v>1008</v>
      </c>
      <c r="F16" s="59">
        <v>1008</v>
      </c>
      <c r="G16" s="59">
        <v>252</v>
      </c>
      <c r="H16" s="59">
        <v>252</v>
      </c>
      <c r="I16" s="59"/>
    </row>
    <row r="17" spans="2:9" x14ac:dyDescent="0.25">
      <c r="B17" s="59" t="s">
        <v>282</v>
      </c>
      <c r="C17" s="59" t="s">
        <v>200</v>
      </c>
      <c r="D17" s="59" t="s">
        <v>203</v>
      </c>
      <c r="E17" s="59">
        <v>900</v>
      </c>
      <c r="F17" s="59">
        <v>900</v>
      </c>
      <c r="G17" s="59">
        <v>576</v>
      </c>
      <c r="H17" s="59">
        <v>576</v>
      </c>
      <c r="I17" s="59"/>
    </row>
    <row r="18" spans="2:9" x14ac:dyDescent="0.25">
      <c r="B18" s="60" t="s">
        <v>8</v>
      </c>
      <c r="C18" s="59"/>
      <c r="D18" s="59"/>
      <c r="E18" s="60">
        <v>10260</v>
      </c>
      <c r="F18" s="60">
        <v>10260</v>
      </c>
      <c r="G18" s="60">
        <v>3528</v>
      </c>
      <c r="H18" s="60">
        <v>3528</v>
      </c>
      <c r="I18" s="59"/>
    </row>
    <row r="20" spans="2:9" x14ac:dyDescent="0.25">
      <c r="B20" s="61" t="s">
        <v>245</v>
      </c>
    </row>
    <row r="21" spans="2:9" x14ac:dyDescent="0.25">
      <c r="B21" s="61" t="s">
        <v>246</v>
      </c>
    </row>
    <row r="22" spans="2:9" x14ac:dyDescent="0.25">
      <c r="B22" s="61" t="s">
        <v>247</v>
      </c>
    </row>
  </sheetData>
  <mergeCells count="6">
    <mergeCell ref="I4:I5"/>
    <mergeCell ref="B4:B5"/>
    <mergeCell ref="C4:C5"/>
    <mergeCell ref="D4:D5"/>
    <mergeCell ref="E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таблицы 2-11.3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2016-09-16T00:14:47Z</dcterms:modified>
</cp:coreProperties>
</file>